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Business-And-Finance\Business Shared\Valerie\Web\CSR\2020\"/>
    </mc:Choice>
  </mc:AlternateContent>
  <bookViews>
    <workbookView xWindow="0" yWindow="0" windowWidth="28800" windowHeight="14100"/>
  </bookViews>
  <sheets>
    <sheet name="Web Report" sheetId="1" r:id="rId1"/>
  </sheets>
  <externalReferences>
    <externalReference r:id="rId2"/>
    <externalReference r:id="rId3"/>
  </externalReferences>
  <definedNames>
    <definedName name="Grade">'[1]Part B2-Ratio Reporting'!#REF!</definedName>
    <definedName name="Nothiringreason">'[2]Variance Request Justification'!$AF$2:$AF$4</definedName>
    <definedName name="Part">#REF!</definedName>
    <definedName name="schoolprogram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3" i="1" l="1"/>
  <c r="A253" i="1" s="1"/>
  <c r="F251" i="1"/>
  <c r="G251" i="1" s="1"/>
  <c r="C249" i="1"/>
  <c r="A249" i="1"/>
  <c r="E251" i="1" s="1"/>
  <c r="C245" i="1"/>
  <c r="A245" i="1" s="1"/>
  <c r="F246" i="1" s="1"/>
  <c r="G246" i="1" s="1"/>
  <c r="C241" i="1"/>
  <c r="A241" i="1" s="1"/>
  <c r="C237" i="1"/>
  <c r="A237" i="1" s="1"/>
  <c r="E234" i="1"/>
  <c r="C233" i="1"/>
  <c r="A233" i="1"/>
  <c r="F236" i="1" s="1"/>
  <c r="G236" i="1" s="1"/>
  <c r="E231" i="1"/>
  <c r="C229" i="1"/>
  <c r="A229" i="1"/>
  <c r="F230" i="1" s="1"/>
  <c r="G230" i="1" s="1"/>
  <c r="E226" i="1"/>
  <c r="C225" i="1"/>
  <c r="A225" i="1"/>
  <c r="F223" i="1"/>
  <c r="G223" i="1" s="1"/>
  <c r="E223" i="1"/>
  <c r="F222" i="1"/>
  <c r="G222" i="1" s="1"/>
  <c r="C221" i="1"/>
  <c r="A221" i="1" s="1"/>
  <c r="C217" i="1"/>
  <c r="A217" i="1"/>
  <c r="F216" i="1"/>
  <c r="G216" i="1" s="1"/>
  <c r="G214" i="1"/>
  <c r="F214" i="1"/>
  <c r="C213" i="1"/>
  <c r="A213" i="1" s="1"/>
  <c r="E210" i="1"/>
  <c r="C209" i="1"/>
  <c r="A209" i="1" s="1"/>
  <c r="E207" i="1"/>
  <c r="C205" i="1"/>
  <c r="A205" i="1" s="1"/>
  <c r="E204" i="1"/>
  <c r="E203" i="1"/>
  <c r="E202" i="1"/>
  <c r="C201" i="1"/>
  <c r="A201" i="1"/>
  <c r="E200" i="1"/>
  <c r="E199" i="1"/>
  <c r="F198" i="1"/>
  <c r="G198" i="1" s="1"/>
  <c r="C197" i="1"/>
  <c r="A197" i="1"/>
  <c r="F195" i="1"/>
  <c r="G195" i="1" s="1"/>
  <c r="F194" i="1"/>
  <c r="G194" i="1" s="1"/>
  <c r="E194" i="1"/>
  <c r="C193" i="1"/>
  <c r="A193" i="1"/>
  <c r="E196" i="1" s="1"/>
  <c r="C189" i="1"/>
  <c r="A189" i="1" s="1"/>
  <c r="C185" i="1"/>
  <c r="A185" i="1" s="1"/>
  <c r="F184" i="1"/>
  <c r="G184" i="1" s="1"/>
  <c r="F182" i="1"/>
  <c r="G182" i="1" s="1"/>
  <c r="C181" i="1"/>
  <c r="A181" i="1" s="1"/>
  <c r="E178" i="1"/>
  <c r="C177" i="1"/>
  <c r="A177" i="1" s="1"/>
  <c r="E175" i="1"/>
  <c r="C173" i="1"/>
  <c r="A173" i="1" s="1"/>
  <c r="E172" i="1"/>
  <c r="E171" i="1"/>
  <c r="E170" i="1"/>
  <c r="C169" i="1"/>
  <c r="A169" i="1"/>
  <c r="E168" i="1"/>
  <c r="E167" i="1"/>
  <c r="F166" i="1"/>
  <c r="G166" i="1" s="1"/>
  <c r="C165" i="1"/>
  <c r="A165" i="1"/>
  <c r="E164" i="1"/>
  <c r="F163" i="1"/>
  <c r="G163" i="1" s="1"/>
  <c r="F162" i="1"/>
  <c r="G162" i="1" s="1"/>
  <c r="E162" i="1"/>
  <c r="A161" i="1"/>
  <c r="E163" i="1" s="1"/>
  <c r="C157" i="1"/>
  <c r="A157" i="1"/>
  <c r="E158" i="1" s="1"/>
  <c r="C153" i="1"/>
  <c r="A153" i="1"/>
  <c r="C149" i="1"/>
  <c r="A149" i="1" s="1"/>
  <c r="F148" i="1"/>
  <c r="G148" i="1" s="1"/>
  <c r="C145" i="1"/>
  <c r="A145" i="1" s="1"/>
  <c r="C141" i="1"/>
  <c r="A141" i="1" s="1"/>
  <c r="F140" i="1"/>
  <c r="G140" i="1" s="1"/>
  <c r="C137" i="1"/>
  <c r="A137" i="1" s="1"/>
  <c r="F135" i="1"/>
  <c r="G135" i="1" s="1"/>
  <c r="E135" i="1"/>
  <c r="G134" i="1"/>
  <c r="E134" i="1"/>
  <c r="C133" i="1"/>
  <c r="A133" i="1"/>
  <c r="F134" i="1" s="1"/>
  <c r="E132" i="1"/>
  <c r="E131" i="1"/>
  <c r="C129" i="1"/>
  <c r="A129" i="1"/>
  <c r="F132" i="1" s="1"/>
  <c r="G132" i="1" s="1"/>
  <c r="E127" i="1"/>
  <c r="F126" i="1"/>
  <c r="G126" i="1" s="1"/>
  <c r="C125" i="1"/>
  <c r="A125" i="1"/>
  <c r="E128" i="1" s="1"/>
  <c r="F123" i="1"/>
  <c r="G123" i="1" s="1"/>
  <c r="E123" i="1"/>
  <c r="F122" i="1"/>
  <c r="G122" i="1" s="1"/>
  <c r="C121" i="1"/>
  <c r="A121" i="1"/>
  <c r="E124" i="1" s="1"/>
  <c r="C117" i="1"/>
  <c r="A117" i="1" s="1"/>
  <c r="C113" i="1"/>
  <c r="A113" i="1" s="1"/>
  <c r="C109" i="1"/>
  <c r="A109" i="1"/>
  <c r="E110" i="1" s="1"/>
  <c r="C105" i="1"/>
  <c r="A105" i="1" s="1"/>
  <c r="F106" i="1" s="1"/>
  <c r="G106" i="1" s="1"/>
  <c r="E103" i="1"/>
  <c r="E102" i="1"/>
  <c r="C101" i="1"/>
  <c r="A101" i="1"/>
  <c r="E104" i="1" s="1"/>
  <c r="C97" i="1"/>
  <c r="A97" i="1" s="1"/>
  <c r="E95" i="1"/>
  <c r="F94" i="1"/>
  <c r="G94" i="1" s="1"/>
  <c r="C93" i="1"/>
  <c r="A93" i="1"/>
  <c r="F96" i="1" s="1"/>
  <c r="G96" i="1" s="1"/>
  <c r="F91" i="1"/>
  <c r="G91" i="1" s="1"/>
  <c r="E91" i="1"/>
  <c r="C89" i="1"/>
  <c r="A89" i="1"/>
  <c r="E90" i="1" s="1"/>
  <c r="C85" i="1"/>
  <c r="A85" i="1" s="1"/>
  <c r="F83" i="1"/>
  <c r="G83" i="1" s="1"/>
  <c r="E83" i="1"/>
  <c r="C81" i="1"/>
  <c r="A81" i="1" s="1"/>
  <c r="F84" i="1" s="1"/>
  <c r="G84" i="1" s="1"/>
  <c r="C77" i="1"/>
  <c r="A77" i="1" s="1"/>
  <c r="F76" i="1"/>
  <c r="G76" i="1" s="1"/>
  <c r="E75" i="1"/>
  <c r="G74" i="1"/>
  <c r="F74" i="1"/>
  <c r="E74" i="1"/>
  <c r="C73" i="1"/>
  <c r="A73" i="1" s="1"/>
  <c r="E72" i="1"/>
  <c r="F71" i="1"/>
  <c r="G71" i="1" s="1"/>
  <c r="E70" i="1"/>
  <c r="C69" i="1"/>
  <c r="A69" i="1"/>
  <c r="F68" i="1"/>
  <c r="G68" i="1" s="1"/>
  <c r="E68" i="1"/>
  <c r="C65" i="1"/>
  <c r="A65" i="1"/>
  <c r="F67" i="1" s="1"/>
  <c r="G67" i="1" s="1"/>
  <c r="E64" i="1"/>
  <c r="C61" i="1"/>
  <c r="A61" i="1"/>
  <c r="F64" i="1" s="1"/>
  <c r="G64" i="1" s="1"/>
  <c r="F60" i="1"/>
  <c r="G60" i="1" s="1"/>
  <c r="C57" i="1"/>
  <c r="A57" i="1"/>
  <c r="E58" i="1" s="1"/>
  <c r="C53" i="1"/>
  <c r="A53" i="1"/>
  <c r="E55" i="1" s="1"/>
  <c r="C49" i="1"/>
  <c r="A49" i="1" s="1"/>
  <c r="F50" i="1" s="1"/>
  <c r="G50" i="1" s="1"/>
  <c r="C45" i="1"/>
  <c r="A45" i="1"/>
  <c r="F47" i="1" s="1"/>
  <c r="G47" i="1" s="1"/>
  <c r="C41" i="1"/>
  <c r="A41" i="1" s="1"/>
  <c r="E42" i="1" s="1"/>
  <c r="E39" i="1"/>
  <c r="E38" i="1"/>
  <c r="C37" i="1"/>
  <c r="A37" i="1"/>
  <c r="E40" i="1" s="1"/>
  <c r="C33" i="1"/>
  <c r="A33" i="1" s="1"/>
  <c r="E31" i="1"/>
  <c r="F30" i="1"/>
  <c r="G30" i="1" s="1"/>
  <c r="C29" i="1"/>
  <c r="A29" i="1"/>
  <c r="F32" i="1" s="1"/>
  <c r="G32" i="1" s="1"/>
  <c r="F27" i="1"/>
  <c r="G27" i="1" s="1"/>
  <c r="E27" i="1"/>
  <c r="C25" i="1"/>
  <c r="A25" i="1"/>
  <c r="E26" i="1" s="1"/>
  <c r="C21" i="1"/>
  <c r="A21" i="1" s="1"/>
  <c r="F19" i="1"/>
  <c r="G19" i="1" s="1"/>
  <c r="E19" i="1"/>
  <c r="C17" i="1"/>
  <c r="A17" i="1" s="1"/>
  <c r="F20" i="1" s="1"/>
  <c r="G20" i="1" s="1"/>
  <c r="C13" i="1"/>
  <c r="A13" i="1" s="1"/>
  <c r="F12" i="1"/>
  <c r="G12" i="1" s="1"/>
  <c r="E11" i="1"/>
  <c r="G10" i="1"/>
  <c r="F10" i="1"/>
  <c r="E10" i="1"/>
  <c r="C9" i="1"/>
  <c r="A9" i="1" s="1"/>
  <c r="E8" i="1"/>
  <c r="F7" i="1"/>
  <c r="G7" i="1" s="1"/>
  <c r="E6" i="1"/>
  <c r="C5" i="1"/>
  <c r="A5" i="1"/>
  <c r="F35" i="1" l="1"/>
  <c r="G35" i="1" s="1"/>
  <c r="F36" i="1"/>
  <c r="G36" i="1" s="1"/>
  <c r="E36" i="1"/>
  <c r="E35" i="1"/>
  <c r="F34" i="1"/>
  <c r="G34" i="1" s="1"/>
  <c r="E34" i="1"/>
  <c r="E187" i="1"/>
  <c r="F186" i="1"/>
  <c r="G186" i="1" s="1"/>
  <c r="E186" i="1"/>
  <c r="F187" i="1"/>
  <c r="G187" i="1" s="1"/>
  <c r="F188" i="1"/>
  <c r="G188" i="1" s="1"/>
  <c r="E188" i="1"/>
  <c r="E15" i="1"/>
  <c r="F14" i="1"/>
  <c r="G14" i="1" s="1"/>
  <c r="E14" i="1"/>
  <c r="E16" i="1"/>
  <c r="F15" i="1"/>
  <c r="G15" i="1" s="1"/>
  <c r="F16" i="1"/>
  <c r="G16" i="1" s="1"/>
  <c r="E87" i="1"/>
  <c r="F86" i="1"/>
  <c r="G86" i="1" s="1"/>
  <c r="E86" i="1"/>
  <c r="E88" i="1"/>
  <c r="F88" i="1"/>
  <c r="G88" i="1" s="1"/>
  <c r="F87" i="1"/>
  <c r="G87" i="1" s="1"/>
  <c r="E79" i="1"/>
  <c r="F78" i="1"/>
  <c r="G78" i="1" s="1"/>
  <c r="E78" i="1"/>
  <c r="F80" i="1"/>
  <c r="G80" i="1" s="1"/>
  <c r="E80" i="1"/>
  <c r="F79" i="1"/>
  <c r="G79" i="1" s="1"/>
  <c r="E143" i="1"/>
  <c r="F142" i="1"/>
  <c r="G142" i="1" s="1"/>
  <c r="E142" i="1"/>
  <c r="F143" i="1"/>
  <c r="G143" i="1" s="1"/>
  <c r="F144" i="1"/>
  <c r="G144" i="1" s="1"/>
  <c r="E144" i="1"/>
  <c r="F99" i="1"/>
  <c r="G99" i="1" s="1"/>
  <c r="E98" i="1"/>
  <c r="F100" i="1"/>
  <c r="G100" i="1" s="1"/>
  <c r="E100" i="1"/>
  <c r="E99" i="1"/>
  <c r="F98" i="1"/>
  <c r="G98" i="1" s="1"/>
  <c r="E119" i="1"/>
  <c r="F120" i="1"/>
  <c r="G120" i="1" s="1"/>
  <c r="E118" i="1"/>
  <c r="E120" i="1"/>
  <c r="F119" i="1"/>
  <c r="G119" i="1" s="1"/>
  <c r="F118" i="1"/>
  <c r="G118" i="1" s="1"/>
  <c r="E23" i="1"/>
  <c r="F22" i="1"/>
  <c r="G22" i="1" s="1"/>
  <c r="F23" i="1"/>
  <c r="G23" i="1" s="1"/>
  <c r="E22" i="1"/>
  <c r="E24" i="1"/>
  <c r="F24" i="1"/>
  <c r="G24" i="1" s="1"/>
  <c r="E151" i="1"/>
  <c r="F152" i="1"/>
  <c r="G152" i="1" s="1"/>
  <c r="E152" i="1"/>
  <c r="F151" i="1"/>
  <c r="G151" i="1" s="1"/>
  <c r="F150" i="1"/>
  <c r="G150" i="1" s="1"/>
  <c r="E150" i="1"/>
  <c r="E114" i="1"/>
  <c r="E116" i="1"/>
  <c r="E106" i="1"/>
  <c r="F114" i="1"/>
  <c r="G114" i="1" s="1"/>
  <c r="E154" i="1"/>
  <c r="F156" i="1"/>
  <c r="G156" i="1" s="1"/>
  <c r="F178" i="1"/>
  <c r="G178" i="1" s="1"/>
  <c r="F180" i="1"/>
  <c r="G180" i="1" s="1"/>
  <c r="E180" i="1"/>
  <c r="E179" i="1"/>
  <c r="F210" i="1"/>
  <c r="G210" i="1" s="1"/>
  <c r="F212" i="1"/>
  <c r="G212" i="1" s="1"/>
  <c r="E212" i="1"/>
  <c r="E211" i="1"/>
  <c r="E248" i="1"/>
  <c r="F247" i="1"/>
  <c r="G247" i="1" s="1"/>
  <c r="E247" i="1"/>
  <c r="E246" i="1"/>
  <c r="E190" i="1"/>
  <c r="E192" i="1"/>
  <c r="F239" i="1"/>
  <c r="G239" i="1" s="1"/>
  <c r="E239" i="1"/>
  <c r="F238" i="1"/>
  <c r="G238" i="1" s="1"/>
  <c r="E238" i="1"/>
  <c r="E240" i="1"/>
  <c r="F6" i="1"/>
  <c r="G6" i="1" s="1"/>
  <c r="F8" i="1"/>
  <c r="G8" i="1" s="1"/>
  <c r="E28" i="1"/>
  <c r="F31" i="1"/>
  <c r="G31" i="1" s="1"/>
  <c r="F54" i="1"/>
  <c r="G54" i="1" s="1"/>
  <c r="E62" i="1"/>
  <c r="E92" i="1"/>
  <c r="F95" i="1"/>
  <c r="G95" i="1" s="1"/>
  <c r="E115" i="1"/>
  <c r="F190" i="1"/>
  <c r="G190" i="1" s="1"/>
  <c r="F207" i="1"/>
  <c r="G207" i="1" s="1"/>
  <c r="F206" i="1"/>
  <c r="G206" i="1" s="1"/>
  <c r="E208" i="1"/>
  <c r="F227" i="1"/>
  <c r="G227" i="1" s="1"/>
  <c r="E227" i="1"/>
  <c r="F228" i="1"/>
  <c r="G228" i="1" s="1"/>
  <c r="E44" i="1"/>
  <c r="F43" i="1"/>
  <c r="G43" i="1" s="1"/>
  <c r="E108" i="1"/>
  <c r="F107" i="1"/>
  <c r="G107" i="1" s="1"/>
  <c r="F160" i="1"/>
  <c r="G160" i="1" s="1"/>
  <c r="F159" i="1"/>
  <c r="G159" i="1" s="1"/>
  <c r="E50" i="1"/>
  <c r="E52" i="1"/>
  <c r="F42" i="1"/>
  <c r="G42" i="1" s="1"/>
  <c r="E219" i="1"/>
  <c r="F218" i="1"/>
  <c r="G218" i="1" s="1"/>
  <c r="E218" i="1"/>
  <c r="F248" i="1"/>
  <c r="G248" i="1" s="1"/>
  <c r="F58" i="1"/>
  <c r="G58" i="1" s="1"/>
  <c r="F70" i="1"/>
  <c r="G70" i="1" s="1"/>
  <c r="F72" i="1"/>
  <c r="G72" i="1" s="1"/>
  <c r="E146" i="1"/>
  <c r="E148" i="1"/>
  <c r="F154" i="1"/>
  <c r="G154" i="1" s="1"/>
  <c r="F158" i="1"/>
  <c r="G158" i="1" s="1"/>
  <c r="F175" i="1"/>
  <c r="G175" i="1" s="1"/>
  <c r="F174" i="1"/>
  <c r="G174" i="1" s="1"/>
  <c r="E176" i="1"/>
  <c r="E12" i="1"/>
  <c r="F11" i="1"/>
  <c r="G11" i="1" s="1"/>
  <c r="F28" i="1"/>
  <c r="G28" i="1" s="1"/>
  <c r="E32" i="1"/>
  <c r="F39" i="1"/>
  <c r="G39" i="1" s="1"/>
  <c r="E43" i="1"/>
  <c r="E51" i="1"/>
  <c r="E59" i="1"/>
  <c r="F62" i="1"/>
  <c r="G62" i="1" s="1"/>
  <c r="E66" i="1"/>
  <c r="E76" i="1"/>
  <c r="F75" i="1"/>
  <c r="G75" i="1" s="1"/>
  <c r="F92" i="1"/>
  <c r="G92" i="1" s="1"/>
  <c r="E96" i="1"/>
  <c r="F103" i="1"/>
  <c r="G103" i="1" s="1"/>
  <c r="E107" i="1"/>
  <c r="F111" i="1"/>
  <c r="G111" i="1" s="1"/>
  <c r="F115" i="1"/>
  <c r="G115" i="1" s="1"/>
  <c r="F146" i="1"/>
  <c r="G146" i="1" s="1"/>
  <c r="E155" i="1"/>
  <c r="F172" i="1"/>
  <c r="G172" i="1" s="1"/>
  <c r="F171" i="1"/>
  <c r="G171" i="1" s="1"/>
  <c r="F170" i="1"/>
  <c r="G170" i="1" s="1"/>
  <c r="E174" i="1"/>
  <c r="F179" i="1"/>
  <c r="G179" i="1" s="1"/>
  <c r="E191" i="1"/>
  <c r="F204" i="1"/>
  <c r="G204" i="1" s="1"/>
  <c r="F203" i="1"/>
  <c r="G203" i="1" s="1"/>
  <c r="F202" i="1"/>
  <c r="G202" i="1" s="1"/>
  <c r="E206" i="1"/>
  <c r="F211" i="1"/>
  <c r="G211" i="1" s="1"/>
  <c r="F219" i="1"/>
  <c r="G219" i="1" s="1"/>
  <c r="F240" i="1"/>
  <c r="G240" i="1" s="1"/>
  <c r="E18" i="1"/>
  <c r="E20" i="1"/>
  <c r="F55" i="1"/>
  <c r="G55" i="1" s="1"/>
  <c r="F66" i="1"/>
  <c r="G66" i="1" s="1"/>
  <c r="E82" i="1"/>
  <c r="E84" i="1"/>
  <c r="E140" i="1"/>
  <c r="F139" i="1"/>
  <c r="G139" i="1" s="1"/>
  <c r="E139" i="1"/>
  <c r="F155" i="1"/>
  <c r="G155" i="1" s="1"/>
  <c r="E159" i="1"/>
  <c r="E220" i="1"/>
  <c r="E47" i="1"/>
  <c r="F46" i="1"/>
  <c r="G46" i="1" s="1"/>
  <c r="E111" i="1"/>
  <c r="F110" i="1"/>
  <c r="G110" i="1" s="1"/>
  <c r="E46" i="1"/>
  <c r="E54" i="1"/>
  <c r="F51" i="1"/>
  <c r="G51" i="1" s="1"/>
  <c r="F116" i="1"/>
  <c r="G116" i="1" s="1"/>
  <c r="F128" i="1"/>
  <c r="G128" i="1" s="1"/>
  <c r="F127" i="1"/>
  <c r="G127" i="1" s="1"/>
  <c r="F191" i="1"/>
  <c r="G191" i="1" s="1"/>
  <c r="F242" i="1"/>
  <c r="G242" i="1" s="1"/>
  <c r="E242" i="1"/>
  <c r="F244" i="1"/>
  <c r="G244" i="1" s="1"/>
  <c r="E244" i="1"/>
  <c r="E243" i="1"/>
  <c r="F18" i="1"/>
  <c r="G18" i="1" s="1"/>
  <c r="F44" i="1"/>
  <c r="G44" i="1" s="1"/>
  <c r="E48" i="1"/>
  <c r="E56" i="1"/>
  <c r="E63" i="1"/>
  <c r="E67" i="1"/>
  <c r="F82" i="1"/>
  <c r="G82" i="1" s="1"/>
  <c r="F108" i="1"/>
  <c r="G108" i="1" s="1"/>
  <c r="E112" i="1"/>
  <c r="E122" i="1"/>
  <c r="F124" i="1"/>
  <c r="G124" i="1" s="1"/>
  <c r="E138" i="1"/>
  <c r="E147" i="1"/>
  <c r="E160" i="1"/>
  <c r="E166" i="1"/>
  <c r="F168" i="1"/>
  <c r="G168" i="1" s="1"/>
  <c r="F167" i="1"/>
  <c r="G167" i="1" s="1"/>
  <c r="F192" i="1"/>
  <c r="G192" i="1" s="1"/>
  <c r="E198" i="1"/>
  <c r="F200" i="1"/>
  <c r="G200" i="1" s="1"/>
  <c r="F199" i="1"/>
  <c r="G199" i="1" s="1"/>
  <c r="E216" i="1"/>
  <c r="F215" i="1"/>
  <c r="G215" i="1" s="1"/>
  <c r="E215" i="1"/>
  <c r="E214" i="1"/>
  <c r="F220" i="1"/>
  <c r="G220" i="1" s="1"/>
  <c r="F226" i="1"/>
  <c r="G226" i="1" s="1"/>
  <c r="E254" i="1"/>
  <c r="F256" i="1"/>
  <c r="G256" i="1" s="1"/>
  <c r="E256" i="1"/>
  <c r="F255" i="1"/>
  <c r="G255" i="1" s="1"/>
  <c r="E255" i="1"/>
  <c r="F59" i="1"/>
  <c r="G59" i="1" s="1"/>
  <c r="F131" i="1"/>
  <c r="G131" i="1" s="1"/>
  <c r="F130" i="1"/>
  <c r="G130" i="1" s="1"/>
  <c r="E7" i="1"/>
  <c r="F26" i="1"/>
  <c r="G26" i="1" s="1"/>
  <c r="E30" i="1"/>
  <c r="F38" i="1"/>
  <c r="G38" i="1" s="1"/>
  <c r="F40" i="1"/>
  <c r="G40" i="1" s="1"/>
  <c r="F48" i="1"/>
  <c r="G48" i="1" s="1"/>
  <c r="F52" i="1"/>
  <c r="G52" i="1" s="1"/>
  <c r="F56" i="1"/>
  <c r="G56" i="1" s="1"/>
  <c r="E60" i="1"/>
  <c r="F63" i="1"/>
  <c r="G63" i="1" s="1"/>
  <c r="E71" i="1"/>
  <c r="F90" i="1"/>
  <c r="G90" i="1" s="1"/>
  <c r="E94" i="1"/>
  <c r="F102" i="1"/>
  <c r="G102" i="1" s="1"/>
  <c r="F104" i="1"/>
  <c r="G104" i="1" s="1"/>
  <c r="F112" i="1"/>
  <c r="G112" i="1" s="1"/>
  <c r="E126" i="1"/>
  <c r="E130" i="1"/>
  <c r="F138" i="1"/>
  <c r="G138" i="1" s="1"/>
  <c r="F147" i="1"/>
  <c r="G147" i="1" s="1"/>
  <c r="E156" i="1"/>
  <c r="F176" i="1"/>
  <c r="G176" i="1" s="1"/>
  <c r="E184" i="1"/>
  <c r="F183" i="1"/>
  <c r="G183" i="1" s="1"/>
  <c r="E183" i="1"/>
  <c r="E182" i="1"/>
  <c r="E195" i="1"/>
  <c r="F196" i="1"/>
  <c r="G196" i="1" s="1"/>
  <c r="F208" i="1"/>
  <c r="G208" i="1" s="1"/>
  <c r="E222" i="1"/>
  <c r="F224" i="1"/>
  <c r="G224" i="1" s="1"/>
  <c r="E224" i="1"/>
  <c r="E228" i="1"/>
  <c r="F243" i="1"/>
  <c r="G243" i="1" s="1"/>
  <c r="F254" i="1"/>
  <c r="G254" i="1" s="1"/>
  <c r="F164" i="1"/>
  <c r="G164" i="1" s="1"/>
  <c r="F231" i="1"/>
  <c r="G231" i="1" s="1"/>
  <c r="F234" i="1"/>
  <c r="G234" i="1" s="1"/>
  <c r="E252" i="1"/>
  <c r="E232" i="1"/>
  <c r="E235" i="1"/>
  <c r="F252" i="1"/>
  <c r="G252" i="1" s="1"/>
  <c r="E136" i="1"/>
  <c r="F232" i="1"/>
  <c r="G232" i="1" s="1"/>
  <c r="F235" i="1"/>
  <c r="G235" i="1" s="1"/>
  <c r="E250" i="1"/>
  <c r="F136" i="1"/>
  <c r="G136" i="1" s="1"/>
  <c r="E230" i="1"/>
  <c r="F250" i="1"/>
  <c r="G250" i="1" s="1"/>
  <c r="E236" i="1"/>
</calcChain>
</file>

<file path=xl/sharedStrings.xml><?xml version="1.0" encoding="utf-8"?>
<sst xmlns="http://schemas.openxmlformats.org/spreadsheetml/2006/main" count="195" uniqueCount="9">
  <si>
    <t>Class Size Reduction Report Sorted by School and Grade</t>
  </si>
  <si>
    <t>Average Daily Enrollment</t>
  </si>
  <si>
    <t>Pupil/Teacher Ratio</t>
  </si>
  <si>
    <t>Complied?</t>
  </si>
  <si>
    <t>1st Grade</t>
  </si>
  <si>
    <t>2nd Grade</t>
  </si>
  <si>
    <t>3rd Grade</t>
  </si>
  <si>
    <t>.</t>
  </si>
  <si>
    <t>Poulakidas Elementary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</si>
</sst>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phillips\AppData\Local\Microsoft\Windows\INetCache\Content.Outlook\718U2OHJ\FY20%20Preliminary%20CSR%20Report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CSD\EXLS\Class%20Size%20Reduction\CSR%20FY18\CSR%20FY18%203rd%20Qtr\FY%2018%20CSR%20Quarterly%20Reporting%20Forms%203rd%20Qtr%20-%20Washo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State Code &amp; Star Rating"/>
      <sheetName val="Expense Reporting"/>
      <sheetName val="Summary"/>
      <sheetName val="K Worksheet"/>
      <sheetName val="1 Worksheet"/>
      <sheetName val="2 Worksheet"/>
      <sheetName val="3 Worksheet"/>
      <sheetName val="K Report"/>
      <sheetName val="1 Report"/>
      <sheetName val="2 Report"/>
      <sheetName val="3 Report"/>
      <sheetName val="Part B2-Ratio Reporting"/>
      <sheetName val="Part B2-Ratio by school"/>
      <sheetName val="Part B2-Ratio Values Q3"/>
      <sheetName val="Web Report"/>
      <sheetName val="Web Report check"/>
      <sheetName val="Data Validation"/>
      <sheetName val="Budgeted FTE"/>
      <sheetName val="Actual FTE"/>
      <sheetName val="Prelim Balance Allocations"/>
      <sheetName val="Subs not shown as LTS"/>
      <sheetName val="SpEd Teachers by Grade &amp; School"/>
      <sheetName val="FTE Download"/>
      <sheetName val="Long-Term Sub Download"/>
      <sheetName val="ADE Pivot"/>
      <sheetName val="ADE_SchoolDetail_201810011439"/>
    </sheetNames>
    <sheetDataSet>
      <sheetData sheetId="0">
        <row r="1">
          <cell r="B1" t="str">
            <v>School Name</v>
          </cell>
          <cell r="C1" t="str">
            <v>State Code</v>
          </cell>
        </row>
        <row r="2">
          <cell r="B2" t="str">
            <v>Allen Elementary</v>
          </cell>
          <cell r="C2">
            <v>266</v>
          </cell>
        </row>
        <row r="3">
          <cell r="B3" t="str">
            <v>Anderson Elementary</v>
          </cell>
          <cell r="C3">
            <v>201</v>
          </cell>
        </row>
        <row r="4">
          <cell r="B4" t="str">
            <v>Beasley Elementary</v>
          </cell>
          <cell r="C4">
            <v>271</v>
          </cell>
        </row>
        <row r="5">
          <cell r="B5" t="str">
            <v>Beck Elementary</v>
          </cell>
          <cell r="C5">
            <v>207</v>
          </cell>
        </row>
        <row r="6">
          <cell r="B6" t="str">
            <v>Bennett Elementary</v>
          </cell>
          <cell r="C6">
            <v>275</v>
          </cell>
        </row>
        <row r="7">
          <cell r="B7" t="str">
            <v>Booth Elementary</v>
          </cell>
          <cell r="C7">
            <v>208</v>
          </cell>
        </row>
        <row r="8">
          <cell r="B8" t="str">
            <v>Poulakidas Elementary</v>
          </cell>
          <cell r="C8">
            <v>243</v>
          </cell>
        </row>
        <row r="9">
          <cell r="B9" t="str">
            <v>Brown Elementary</v>
          </cell>
          <cell r="C9">
            <v>229</v>
          </cell>
        </row>
        <row r="10">
          <cell r="B10" t="str">
            <v>Cannan Elementary</v>
          </cell>
          <cell r="C10">
            <v>214</v>
          </cell>
        </row>
        <row r="11">
          <cell r="B11" t="str">
            <v>Caughlin Ranch Elementary</v>
          </cell>
          <cell r="C11">
            <v>261</v>
          </cell>
        </row>
        <row r="12">
          <cell r="B12" t="str">
            <v>Corbett Elementary</v>
          </cell>
          <cell r="C12">
            <v>215</v>
          </cell>
        </row>
        <row r="13">
          <cell r="B13" t="str">
            <v>Desert Heights Elementary</v>
          </cell>
          <cell r="C13">
            <v>268</v>
          </cell>
        </row>
        <row r="14">
          <cell r="B14" t="str">
            <v>Diedrichsen Elementary</v>
          </cell>
          <cell r="C14">
            <v>238</v>
          </cell>
        </row>
        <row r="15">
          <cell r="B15" t="str">
            <v>Dodson Elementary</v>
          </cell>
          <cell r="C15">
            <v>258</v>
          </cell>
        </row>
        <row r="16">
          <cell r="B16" t="str">
            <v>Drake Elementary</v>
          </cell>
          <cell r="C16">
            <v>223</v>
          </cell>
        </row>
        <row r="17">
          <cell r="B17" t="str">
            <v>Duncan Elementary</v>
          </cell>
          <cell r="C17">
            <v>204</v>
          </cell>
        </row>
        <row r="18">
          <cell r="B18" t="str">
            <v>Dunn Elementary</v>
          </cell>
          <cell r="C18">
            <v>239</v>
          </cell>
        </row>
        <row r="19">
          <cell r="B19" t="str">
            <v>Elmcrest Elementary</v>
          </cell>
          <cell r="C19">
            <v>203</v>
          </cell>
        </row>
        <row r="20">
          <cell r="B20" t="str">
            <v>Greenbrae Elementary</v>
          </cell>
          <cell r="C20">
            <v>224</v>
          </cell>
        </row>
        <row r="21">
          <cell r="B21" t="str">
            <v>Gomes Elementary</v>
          </cell>
          <cell r="C21">
            <v>256</v>
          </cell>
        </row>
        <row r="22">
          <cell r="B22" t="str">
            <v>Gomm Elementary</v>
          </cell>
          <cell r="C22">
            <v>216</v>
          </cell>
        </row>
        <row r="23">
          <cell r="B23" t="str">
            <v>Hidden Valley Elementary</v>
          </cell>
          <cell r="C23">
            <v>262</v>
          </cell>
        </row>
        <row r="24">
          <cell r="B24" t="str">
            <v>Huffaker Elementary</v>
          </cell>
          <cell r="C24">
            <v>230</v>
          </cell>
        </row>
        <row r="25">
          <cell r="B25" t="str">
            <v>Hunter Lake Elementary</v>
          </cell>
          <cell r="C25">
            <v>206</v>
          </cell>
        </row>
        <row r="26">
          <cell r="B26" t="str">
            <v>Hunsberger Elementary</v>
          </cell>
          <cell r="C26">
            <v>274</v>
          </cell>
        </row>
        <row r="27">
          <cell r="B27" t="str">
            <v>Incline Elementary</v>
          </cell>
          <cell r="C27">
            <v>251</v>
          </cell>
        </row>
        <row r="28">
          <cell r="B28" t="str">
            <v>Juniper Elementary</v>
          </cell>
          <cell r="C28">
            <v>226</v>
          </cell>
        </row>
        <row r="29">
          <cell r="B29" t="str">
            <v>Lemmon Valley Elementary</v>
          </cell>
          <cell r="C29">
            <v>232</v>
          </cell>
        </row>
        <row r="30">
          <cell r="B30" t="str">
            <v>Lenz Elementary</v>
          </cell>
          <cell r="C30">
            <v>257</v>
          </cell>
        </row>
        <row r="31">
          <cell r="B31" t="str">
            <v>Lincoln Park Elementary</v>
          </cell>
          <cell r="C31">
            <v>227</v>
          </cell>
        </row>
        <row r="32">
          <cell r="B32" t="str">
            <v>Loder Elementary</v>
          </cell>
          <cell r="C32">
            <v>202</v>
          </cell>
        </row>
        <row r="33">
          <cell r="B33" t="str">
            <v>Mathews Elementary</v>
          </cell>
          <cell r="C33">
            <v>273</v>
          </cell>
        </row>
        <row r="34">
          <cell r="B34" t="str">
            <v>Maxwell Elementary</v>
          </cell>
          <cell r="C34">
            <v>222</v>
          </cell>
        </row>
        <row r="35">
          <cell r="B35" t="str">
            <v>Mitchell Elementary</v>
          </cell>
          <cell r="C35">
            <v>228</v>
          </cell>
        </row>
        <row r="36">
          <cell r="B36" t="str">
            <v>Moss Elementary</v>
          </cell>
          <cell r="C36">
            <v>267</v>
          </cell>
        </row>
        <row r="37">
          <cell r="B37" t="str">
            <v>Mount Rose Elementary</v>
          </cell>
          <cell r="C37">
            <v>211</v>
          </cell>
        </row>
        <row r="38">
          <cell r="B38" t="str">
            <v>Natchez Elementary</v>
          </cell>
          <cell r="C38">
            <v>237</v>
          </cell>
        </row>
        <row r="39">
          <cell r="B39" t="str">
            <v>Palmer Elementary</v>
          </cell>
          <cell r="C39">
            <v>240</v>
          </cell>
        </row>
        <row r="40">
          <cell r="B40" t="str">
            <v>Peavine Elementary</v>
          </cell>
          <cell r="C40">
            <v>213</v>
          </cell>
        </row>
        <row r="41">
          <cell r="B41" t="str">
            <v>Pleasant Valley Elementary</v>
          </cell>
          <cell r="C41">
            <v>233</v>
          </cell>
        </row>
        <row r="42">
          <cell r="B42" t="str">
            <v>Donner Springs Elementary</v>
          </cell>
          <cell r="C42">
            <v>272</v>
          </cell>
        </row>
        <row r="43">
          <cell r="B43" t="str">
            <v>Risley Elementary</v>
          </cell>
          <cell r="C43">
            <v>221</v>
          </cell>
        </row>
        <row r="44">
          <cell r="B44" t="str">
            <v>Lemelson Elementary</v>
          </cell>
          <cell r="C44">
            <v>231</v>
          </cell>
        </row>
        <row r="45">
          <cell r="B45" t="str">
            <v>Silver Lake Elementary</v>
          </cell>
          <cell r="C45">
            <v>263</v>
          </cell>
        </row>
        <row r="46">
          <cell r="B46" t="str">
            <v>Kate Smith Elementary</v>
          </cell>
          <cell r="C46">
            <v>225</v>
          </cell>
        </row>
        <row r="47">
          <cell r="B47" t="str">
            <v>Alice Smith Elementary</v>
          </cell>
          <cell r="C47">
            <v>260</v>
          </cell>
        </row>
        <row r="48">
          <cell r="B48" t="str">
            <v>Smithridge Elementary</v>
          </cell>
          <cell r="C48">
            <v>218</v>
          </cell>
        </row>
        <row r="49">
          <cell r="B49" t="str">
            <v>Spanish Springs Elementary</v>
          </cell>
          <cell r="C49">
            <v>269</v>
          </cell>
        </row>
        <row r="50">
          <cell r="B50" t="str">
            <v>Stead Elementary</v>
          </cell>
          <cell r="C50">
            <v>219</v>
          </cell>
        </row>
        <row r="51">
          <cell r="B51" t="str">
            <v>Sun Valley Elementary</v>
          </cell>
          <cell r="C51">
            <v>234</v>
          </cell>
        </row>
        <row r="52">
          <cell r="B52" t="str">
            <v>Taylor Elementary</v>
          </cell>
          <cell r="C52">
            <v>265</v>
          </cell>
        </row>
        <row r="53">
          <cell r="B53" t="str">
            <v>Towles Elementary</v>
          </cell>
          <cell r="C53">
            <v>209</v>
          </cell>
        </row>
        <row r="54">
          <cell r="B54" t="str">
            <v>Verdi Elementary</v>
          </cell>
          <cell r="C54">
            <v>235</v>
          </cell>
        </row>
        <row r="55">
          <cell r="B55" t="str">
            <v>Veterans Elementary</v>
          </cell>
          <cell r="C55">
            <v>220</v>
          </cell>
        </row>
        <row r="56">
          <cell r="B56" t="str">
            <v>Warner Elementary</v>
          </cell>
          <cell r="C56">
            <v>205</v>
          </cell>
        </row>
        <row r="57">
          <cell r="B57" t="str">
            <v>Westergard Elementary</v>
          </cell>
          <cell r="C57">
            <v>264</v>
          </cell>
        </row>
        <row r="58">
          <cell r="B58" t="str">
            <v>Whitehead Elementary</v>
          </cell>
          <cell r="C58">
            <v>259</v>
          </cell>
        </row>
        <row r="59">
          <cell r="B59" t="str">
            <v>Winnemucca Elementary</v>
          </cell>
          <cell r="C59">
            <v>270</v>
          </cell>
        </row>
        <row r="60">
          <cell r="B60" t="str">
            <v>Melton Elementary</v>
          </cell>
          <cell r="C60">
            <v>210</v>
          </cell>
        </row>
        <row r="61">
          <cell r="B61" t="str">
            <v>Van Gorder Elementary</v>
          </cell>
          <cell r="C61">
            <v>276</v>
          </cell>
        </row>
        <row r="62">
          <cell r="B62" t="str">
            <v>Double Diamond Elementary</v>
          </cell>
          <cell r="C62">
            <v>212</v>
          </cell>
        </row>
        <row r="63">
          <cell r="B63" t="str">
            <v>Sepulveda Elementary</v>
          </cell>
          <cell r="C63">
            <v>242</v>
          </cell>
        </row>
        <row r="64">
          <cell r="B64" t="str">
            <v>Hall Elementary</v>
          </cell>
          <cell r="C64">
            <v>241</v>
          </cell>
        </row>
      </sheetData>
      <sheetData sheetId="1"/>
      <sheetData sheetId="2"/>
      <sheetData sheetId="3"/>
      <sheetData sheetId="4">
        <row r="1">
          <cell r="D1" t="str">
            <v>Class-size Reduction Part B - FIRST GRADE FY19</v>
          </cell>
        </row>
        <row r="2">
          <cell r="V2" t="str">
            <v xml:space="preserve">Return to: </v>
          </cell>
        </row>
        <row r="3">
          <cell r="D3" t="str">
            <v>7/1/2018-9/30/2018</v>
          </cell>
          <cell r="G3">
            <v>1</v>
          </cell>
          <cell r="V3" t="str">
            <v>(775) 687-9108</v>
          </cell>
        </row>
        <row r="4">
          <cell r="D4" t="str">
            <v>Quarter Date Range</v>
          </cell>
          <cell r="G4" t="str">
            <v>Quarter for report</v>
          </cell>
          <cell r="V4" t="str">
            <v>kburton@doe.nv.gov</v>
          </cell>
        </row>
        <row r="5">
          <cell r="V5" t="str">
            <v xml:space="preserve"> rtims@doe.nv.gov</v>
          </cell>
        </row>
        <row r="6">
          <cell r="V6" t="str">
            <v xml:space="preserve"> nhanson@doe.nv.gov</v>
          </cell>
        </row>
        <row r="8">
          <cell r="D8" t="str">
            <v>Washoe County School District</v>
          </cell>
          <cell r="G8" t="str">
            <v>Mike Schroeder</v>
          </cell>
          <cell r="Q8" t="str">
            <v>(775) 348-0228</v>
          </cell>
        </row>
        <row r="9">
          <cell r="D9" t="str">
            <v>School District</v>
          </cell>
          <cell r="G9" t="str">
            <v xml:space="preserve">Contact Person  </v>
          </cell>
          <cell r="Q9" t="str">
            <v>Phone Number</v>
          </cell>
        </row>
        <row r="11">
          <cell r="K11" t="str">
            <v xml:space="preserve">Number of </v>
          </cell>
          <cell r="Q11" t="str">
            <v xml:space="preserve">Number of </v>
          </cell>
          <cell r="X11" t="str">
            <v>Classroom Configuration</v>
          </cell>
        </row>
        <row r="12">
          <cell r="E12" t="str">
            <v>Grade</v>
          </cell>
          <cell r="G12" t="str">
            <v>ADE</v>
          </cell>
          <cell r="H12" t="str">
            <v xml:space="preserve">General </v>
          </cell>
          <cell r="I12" t="str">
            <v>SPED</v>
          </cell>
          <cell r="J12" t="str">
            <v>G/T</v>
          </cell>
          <cell r="K12" t="str">
            <v xml:space="preserve"> General Fund Teachers</v>
          </cell>
          <cell r="M12" t="str">
            <v>Class</v>
          </cell>
          <cell r="N12" t="str">
            <v xml:space="preserve">Full </v>
          </cell>
          <cell r="O12" t="str">
            <v>KCSR</v>
          </cell>
          <cell r="P12" t="str">
            <v>Zoom</v>
          </cell>
          <cell r="Q12" t="str">
            <v>CSR-Funded Teachers</v>
          </cell>
          <cell r="X12" t="str">
            <v>(Number of Classrooms)</v>
          </cell>
        </row>
        <row r="13">
          <cell r="C13" t="str">
            <v>State</v>
          </cell>
          <cell r="H13" t="str">
            <v>Fund</v>
          </cell>
          <cell r="K13" t="str">
            <v>Full Day</v>
          </cell>
          <cell r="M13" t="str">
            <v>Size</v>
          </cell>
          <cell r="N13" t="str">
            <v>Day K</v>
          </cell>
          <cell r="O13">
            <v>2900</v>
          </cell>
          <cell r="P13">
            <v>2890</v>
          </cell>
          <cell r="Q13" t="str">
            <v>Full Day</v>
          </cell>
          <cell r="S13" t="str">
            <v>Grand     Total</v>
          </cell>
          <cell r="T13" t="str">
            <v>Ratio</v>
          </cell>
          <cell r="U13" t="str">
            <v>Ratio</v>
          </cell>
          <cell r="V13" t="str">
            <v>Ratio</v>
          </cell>
          <cell r="X13" t="str">
            <v>Self-</v>
          </cell>
          <cell r="Y13" t="str">
            <v>Team</v>
          </cell>
          <cell r="Z13" t="str">
            <v>Multi-Grade</v>
          </cell>
        </row>
        <row r="14">
          <cell r="C14" t="str">
            <v>Code</v>
          </cell>
          <cell r="D14" t="str">
            <v>School Name</v>
          </cell>
          <cell r="K14" t="str">
            <v>Program</v>
          </cell>
          <cell r="L14" t="str">
            <v>Total</v>
          </cell>
          <cell r="Q14" t="str">
            <v>Program</v>
          </cell>
          <cell r="R14" t="str">
            <v>Total</v>
          </cell>
          <cell r="T14" t="str">
            <v>General</v>
          </cell>
          <cell r="U14" t="str">
            <v>CSR</v>
          </cell>
          <cell r="V14" t="str">
            <v>Combined</v>
          </cell>
          <cell r="W14" t="str">
            <v>Complied</v>
          </cell>
          <cell r="X14" t="str">
            <v>Contained</v>
          </cell>
          <cell r="Y14" t="str">
            <v>Teaching</v>
          </cell>
          <cell r="Z14" t="str">
            <v>Classrooms</v>
          </cell>
          <cell r="AA14" t="str">
            <v>Other</v>
          </cell>
        </row>
        <row r="15">
          <cell r="C15">
            <v>266</v>
          </cell>
          <cell r="D15" t="str">
            <v>Allen Elementary</v>
          </cell>
          <cell r="E15" t="str">
            <v>1st</v>
          </cell>
          <cell r="F15">
            <v>1</v>
          </cell>
          <cell r="G15">
            <v>66</v>
          </cell>
          <cell r="H15">
            <v>3</v>
          </cell>
          <cell r="I15">
            <v>0</v>
          </cell>
          <cell r="J15">
            <v>0</v>
          </cell>
          <cell r="K15">
            <v>3</v>
          </cell>
          <cell r="L15">
            <v>3</v>
          </cell>
          <cell r="M15">
            <v>1</v>
          </cell>
          <cell r="Q15">
            <v>1</v>
          </cell>
          <cell r="R15">
            <v>1</v>
          </cell>
          <cell r="S15">
            <v>4</v>
          </cell>
          <cell r="T15">
            <v>22</v>
          </cell>
          <cell r="U15">
            <v>66</v>
          </cell>
          <cell r="V15">
            <v>16.5</v>
          </cell>
          <cell r="W15" t="str">
            <v xml:space="preserve">     </v>
          </cell>
          <cell r="X15">
            <v>4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201</v>
          </cell>
          <cell r="D16" t="str">
            <v>Anderson Elementary</v>
          </cell>
          <cell r="E16" t="str">
            <v>1st</v>
          </cell>
          <cell r="F16">
            <v>2</v>
          </cell>
          <cell r="G16">
            <v>61</v>
          </cell>
          <cell r="H16">
            <v>3</v>
          </cell>
          <cell r="I16">
            <v>0.2857142857142857</v>
          </cell>
          <cell r="J16">
            <v>0</v>
          </cell>
          <cell r="K16">
            <v>3.2857142857142856</v>
          </cell>
          <cell r="L16">
            <v>3.2857142857142856</v>
          </cell>
          <cell r="M16">
            <v>1</v>
          </cell>
          <cell r="Q16">
            <v>1</v>
          </cell>
          <cell r="R16">
            <v>1</v>
          </cell>
          <cell r="S16">
            <v>4.2857142857142856</v>
          </cell>
          <cell r="T16">
            <v>18.565217391304348</v>
          </cell>
          <cell r="U16">
            <v>61</v>
          </cell>
          <cell r="V16">
            <v>14.233333333333334</v>
          </cell>
          <cell r="W16" t="str">
            <v xml:space="preserve">     </v>
          </cell>
          <cell r="X16">
            <v>4.5</v>
          </cell>
          <cell r="Y16">
            <v>0</v>
          </cell>
          <cell r="Z16">
            <v>0</v>
          </cell>
          <cell r="AA16">
            <v>0</v>
          </cell>
        </row>
        <row r="17">
          <cell r="C17">
            <v>271</v>
          </cell>
          <cell r="D17" t="str">
            <v>Beasley Elementary</v>
          </cell>
          <cell r="E17" t="str">
            <v>1st</v>
          </cell>
          <cell r="F17">
            <v>3</v>
          </cell>
          <cell r="G17">
            <v>126</v>
          </cell>
          <cell r="H17">
            <v>5</v>
          </cell>
          <cell r="I17">
            <v>8.3333333333333329E-2</v>
          </cell>
          <cell r="J17">
            <v>0</v>
          </cell>
          <cell r="K17">
            <v>5.083333333333333</v>
          </cell>
          <cell r="L17">
            <v>5.083333333333333</v>
          </cell>
          <cell r="M17">
            <v>2</v>
          </cell>
          <cell r="Q17">
            <v>2</v>
          </cell>
          <cell r="R17">
            <v>2</v>
          </cell>
          <cell r="S17">
            <v>7.083333333333333</v>
          </cell>
          <cell r="T17">
            <v>24.78688524590164</v>
          </cell>
          <cell r="U17">
            <v>63</v>
          </cell>
          <cell r="V17">
            <v>17.788235294117648</v>
          </cell>
          <cell r="W17" t="str">
            <v>OVER!</v>
          </cell>
          <cell r="X17">
            <v>5</v>
          </cell>
          <cell r="Y17">
            <v>1</v>
          </cell>
          <cell r="Z17">
            <v>0</v>
          </cell>
          <cell r="AA17">
            <v>0</v>
          </cell>
        </row>
        <row r="18">
          <cell r="C18">
            <v>207</v>
          </cell>
          <cell r="D18" t="str">
            <v>Beck Elementary</v>
          </cell>
          <cell r="E18" t="str">
            <v>1st</v>
          </cell>
          <cell r="F18">
            <v>4</v>
          </cell>
          <cell r="G18">
            <v>85</v>
          </cell>
          <cell r="H18">
            <v>4</v>
          </cell>
          <cell r="I18">
            <v>0</v>
          </cell>
          <cell r="J18">
            <v>0</v>
          </cell>
          <cell r="K18">
            <v>4</v>
          </cell>
          <cell r="L18">
            <v>4</v>
          </cell>
          <cell r="M18">
            <v>1</v>
          </cell>
          <cell r="Q18">
            <v>1</v>
          </cell>
          <cell r="R18">
            <v>1</v>
          </cell>
          <cell r="S18">
            <v>5</v>
          </cell>
          <cell r="T18">
            <v>21.25</v>
          </cell>
          <cell r="U18">
            <v>85</v>
          </cell>
          <cell r="V18">
            <v>17</v>
          </cell>
          <cell r="W18" t="str">
            <v xml:space="preserve">     </v>
          </cell>
          <cell r="X18">
            <v>3</v>
          </cell>
          <cell r="Y18">
            <v>1</v>
          </cell>
          <cell r="Z18">
            <v>0</v>
          </cell>
          <cell r="AA18">
            <v>0</v>
          </cell>
        </row>
        <row r="19">
          <cell r="C19">
            <v>275</v>
          </cell>
          <cell r="D19" t="str">
            <v>Bennett Elementary</v>
          </cell>
          <cell r="E19" t="str">
            <v>1st</v>
          </cell>
          <cell r="F19">
            <v>5</v>
          </cell>
          <cell r="G19">
            <v>71</v>
          </cell>
          <cell r="H19">
            <v>3</v>
          </cell>
          <cell r="I19">
            <v>0.46153846153846156</v>
          </cell>
          <cell r="J19">
            <v>0</v>
          </cell>
          <cell r="K19">
            <v>3.4615384615384617</v>
          </cell>
          <cell r="L19">
            <v>3.4615384615384617</v>
          </cell>
          <cell r="M19">
            <v>1</v>
          </cell>
          <cell r="Q19">
            <v>1</v>
          </cell>
          <cell r="R19">
            <v>1</v>
          </cell>
          <cell r="S19">
            <v>4.4615384615384617</v>
          </cell>
          <cell r="T19">
            <v>20.511111111111109</v>
          </cell>
          <cell r="U19">
            <v>71</v>
          </cell>
          <cell r="V19">
            <v>15.913793103448276</v>
          </cell>
          <cell r="W19" t="str">
            <v xml:space="preserve">     </v>
          </cell>
          <cell r="X19">
            <v>4</v>
          </cell>
          <cell r="Y19">
            <v>0</v>
          </cell>
          <cell r="Z19">
            <v>0</v>
          </cell>
          <cell r="AA19">
            <v>0</v>
          </cell>
        </row>
        <row r="20">
          <cell r="C20">
            <v>208</v>
          </cell>
          <cell r="D20" t="str">
            <v>Booth Elementary</v>
          </cell>
          <cell r="E20" t="str">
            <v>1st</v>
          </cell>
          <cell r="F20">
            <v>6</v>
          </cell>
          <cell r="G20">
            <v>48</v>
          </cell>
          <cell r="H20">
            <v>2</v>
          </cell>
          <cell r="I20">
            <v>0</v>
          </cell>
          <cell r="J20">
            <v>0</v>
          </cell>
          <cell r="K20">
            <v>2</v>
          </cell>
          <cell r="L20">
            <v>2</v>
          </cell>
          <cell r="M20">
            <v>1</v>
          </cell>
          <cell r="Q20">
            <v>1</v>
          </cell>
          <cell r="R20">
            <v>1</v>
          </cell>
          <cell r="S20">
            <v>3</v>
          </cell>
          <cell r="T20">
            <v>24</v>
          </cell>
          <cell r="U20">
            <v>48</v>
          </cell>
          <cell r="V20">
            <v>16</v>
          </cell>
          <cell r="W20" t="str">
            <v xml:space="preserve">     </v>
          </cell>
          <cell r="X20">
            <v>5</v>
          </cell>
          <cell r="Y20">
            <v>0</v>
          </cell>
          <cell r="Z20">
            <v>0</v>
          </cell>
          <cell r="AA20">
            <v>0</v>
          </cell>
        </row>
        <row r="21">
          <cell r="C21">
            <v>243</v>
          </cell>
          <cell r="D21" t="str">
            <v>Poulakidas Elementary</v>
          </cell>
          <cell r="E21" t="str">
            <v>1st</v>
          </cell>
          <cell r="F21">
            <v>7</v>
          </cell>
          <cell r="G21">
            <v>128</v>
          </cell>
          <cell r="H21">
            <v>5</v>
          </cell>
          <cell r="I21">
            <v>0.75</v>
          </cell>
          <cell r="J21">
            <v>0</v>
          </cell>
          <cell r="K21">
            <v>5.75</v>
          </cell>
          <cell r="L21">
            <v>5.75</v>
          </cell>
          <cell r="M21">
            <v>2</v>
          </cell>
          <cell r="Q21">
            <v>2</v>
          </cell>
          <cell r="R21">
            <v>2</v>
          </cell>
          <cell r="S21">
            <v>7.75</v>
          </cell>
          <cell r="T21">
            <v>22.260869565217391</v>
          </cell>
          <cell r="U21">
            <v>64</v>
          </cell>
          <cell r="V21">
            <v>16.516129032258064</v>
          </cell>
          <cell r="W21" t="str">
            <v xml:space="preserve">     </v>
          </cell>
          <cell r="X21">
            <v>5</v>
          </cell>
          <cell r="Y21">
            <v>0</v>
          </cell>
          <cell r="Z21">
            <v>0</v>
          </cell>
          <cell r="AA21">
            <v>0</v>
          </cell>
        </row>
        <row r="22">
          <cell r="C22">
            <v>229</v>
          </cell>
          <cell r="D22" t="str">
            <v>Brown Elementary</v>
          </cell>
          <cell r="E22" t="str">
            <v>1st</v>
          </cell>
          <cell r="F22">
            <v>8</v>
          </cell>
          <cell r="G22">
            <v>99</v>
          </cell>
          <cell r="H22">
            <v>4</v>
          </cell>
          <cell r="I22">
            <v>0.66666666666666663</v>
          </cell>
          <cell r="J22">
            <v>0</v>
          </cell>
          <cell r="K22">
            <v>4.666666666666667</v>
          </cell>
          <cell r="L22">
            <v>4.666666666666667</v>
          </cell>
          <cell r="M22">
            <v>1</v>
          </cell>
          <cell r="Q22">
            <v>1</v>
          </cell>
          <cell r="R22">
            <v>1</v>
          </cell>
          <cell r="S22">
            <v>5.666666666666667</v>
          </cell>
          <cell r="T22">
            <v>21.214285714285712</v>
          </cell>
          <cell r="U22">
            <v>99</v>
          </cell>
          <cell r="V22">
            <v>17.470588235294116</v>
          </cell>
          <cell r="W22" t="str">
            <v>OVER!</v>
          </cell>
          <cell r="X22">
            <v>6</v>
          </cell>
          <cell r="Y22">
            <v>1</v>
          </cell>
          <cell r="Z22">
            <v>0</v>
          </cell>
          <cell r="AA22">
            <v>0</v>
          </cell>
        </row>
        <row r="23">
          <cell r="C23">
            <v>214</v>
          </cell>
          <cell r="D23" t="str">
            <v>Cannan Elementary</v>
          </cell>
          <cell r="E23" t="str">
            <v>1st</v>
          </cell>
          <cell r="F23">
            <v>9</v>
          </cell>
          <cell r="G23">
            <v>78</v>
          </cell>
          <cell r="H23">
            <v>4</v>
          </cell>
          <cell r="I23">
            <v>0</v>
          </cell>
          <cell r="J23">
            <v>0</v>
          </cell>
          <cell r="K23">
            <v>4</v>
          </cell>
          <cell r="L23">
            <v>4</v>
          </cell>
          <cell r="M23">
            <v>1</v>
          </cell>
          <cell r="Q23">
            <v>1</v>
          </cell>
          <cell r="R23">
            <v>1</v>
          </cell>
          <cell r="S23">
            <v>5</v>
          </cell>
          <cell r="T23">
            <v>19.5</v>
          </cell>
          <cell r="U23">
            <v>78</v>
          </cell>
          <cell r="V23">
            <v>15.6</v>
          </cell>
          <cell r="W23" t="str">
            <v xml:space="preserve">     </v>
          </cell>
          <cell r="X23">
            <v>5</v>
          </cell>
          <cell r="Y23">
            <v>0</v>
          </cell>
          <cell r="Z23">
            <v>0</v>
          </cell>
          <cell r="AA23">
            <v>0</v>
          </cell>
        </row>
        <row r="24">
          <cell r="C24">
            <v>261</v>
          </cell>
          <cell r="D24" t="str">
            <v>Caughlin Ranch Elementary</v>
          </cell>
          <cell r="E24" t="str">
            <v>1st</v>
          </cell>
          <cell r="F24">
            <v>10</v>
          </cell>
          <cell r="G24">
            <v>78</v>
          </cell>
          <cell r="H24">
            <v>3</v>
          </cell>
          <cell r="I24">
            <v>0</v>
          </cell>
          <cell r="J24">
            <v>0</v>
          </cell>
          <cell r="K24">
            <v>3</v>
          </cell>
          <cell r="L24">
            <v>3</v>
          </cell>
          <cell r="M24">
            <v>1</v>
          </cell>
          <cell r="Q24">
            <v>1</v>
          </cell>
          <cell r="R24">
            <v>1</v>
          </cell>
          <cell r="S24">
            <v>4</v>
          </cell>
          <cell r="T24">
            <v>26</v>
          </cell>
          <cell r="U24">
            <v>78</v>
          </cell>
          <cell r="V24">
            <v>19.5</v>
          </cell>
          <cell r="W24" t="str">
            <v>OVER!</v>
          </cell>
          <cell r="X24">
            <v>5</v>
          </cell>
          <cell r="Y24">
            <v>0</v>
          </cell>
          <cell r="Z24">
            <v>0</v>
          </cell>
          <cell r="AA24">
            <v>0</v>
          </cell>
        </row>
        <row r="25">
          <cell r="C25">
            <v>215</v>
          </cell>
          <cell r="D25" t="str">
            <v>Corbett Elementary</v>
          </cell>
          <cell r="E25" t="str">
            <v>1st</v>
          </cell>
          <cell r="F25">
            <v>11</v>
          </cell>
          <cell r="G25">
            <v>75</v>
          </cell>
          <cell r="H25">
            <v>3</v>
          </cell>
          <cell r="I25">
            <v>0</v>
          </cell>
          <cell r="J25">
            <v>0</v>
          </cell>
          <cell r="K25">
            <v>3</v>
          </cell>
          <cell r="L25">
            <v>3</v>
          </cell>
          <cell r="M25">
            <v>1</v>
          </cell>
          <cell r="Q25">
            <v>1</v>
          </cell>
          <cell r="R25">
            <v>1</v>
          </cell>
          <cell r="S25">
            <v>4</v>
          </cell>
          <cell r="T25">
            <v>25</v>
          </cell>
          <cell r="U25">
            <v>75</v>
          </cell>
          <cell r="V25">
            <v>18.75</v>
          </cell>
          <cell r="W25" t="str">
            <v>OVER!</v>
          </cell>
          <cell r="X25">
            <v>4</v>
          </cell>
          <cell r="Y25">
            <v>0</v>
          </cell>
          <cell r="Z25">
            <v>0</v>
          </cell>
          <cell r="AA25">
            <v>0</v>
          </cell>
        </row>
        <row r="26">
          <cell r="C26">
            <v>268</v>
          </cell>
          <cell r="D26" t="str">
            <v>Desert Heights Elementary</v>
          </cell>
          <cell r="E26" t="str">
            <v>1st</v>
          </cell>
          <cell r="F26">
            <v>12</v>
          </cell>
          <cell r="G26">
            <v>69</v>
          </cell>
          <cell r="H26">
            <v>3</v>
          </cell>
          <cell r="I26">
            <v>7.6923076923076927E-2</v>
          </cell>
          <cell r="J26">
            <v>0</v>
          </cell>
          <cell r="K26">
            <v>3.0769230769230771</v>
          </cell>
          <cell r="L26">
            <v>3.0769230769230771</v>
          </cell>
          <cell r="M26">
            <v>1</v>
          </cell>
          <cell r="Q26">
            <v>1</v>
          </cell>
          <cell r="R26">
            <v>1</v>
          </cell>
          <cell r="S26">
            <v>4.0769230769230766</v>
          </cell>
          <cell r="T26">
            <v>22.424999999999997</v>
          </cell>
          <cell r="U26">
            <v>69</v>
          </cell>
          <cell r="V26">
            <v>16.924528301886795</v>
          </cell>
          <cell r="W26" t="str">
            <v xml:space="preserve">     </v>
          </cell>
          <cell r="X26">
            <v>3</v>
          </cell>
          <cell r="Y26">
            <v>0</v>
          </cell>
          <cell r="Z26">
            <v>0</v>
          </cell>
          <cell r="AA26">
            <v>0</v>
          </cell>
        </row>
        <row r="27">
          <cell r="C27">
            <v>238</v>
          </cell>
          <cell r="D27" t="str">
            <v>Diedrichsen Elementary</v>
          </cell>
          <cell r="E27" t="str">
            <v>1st</v>
          </cell>
          <cell r="F27">
            <v>13</v>
          </cell>
          <cell r="G27">
            <v>65</v>
          </cell>
          <cell r="H27">
            <v>3</v>
          </cell>
          <cell r="I27">
            <v>0.21052631578947367</v>
          </cell>
          <cell r="J27">
            <v>0</v>
          </cell>
          <cell r="K27">
            <v>3.2105263157894735</v>
          </cell>
          <cell r="L27">
            <v>3.2105263157894735</v>
          </cell>
          <cell r="M27">
            <v>1</v>
          </cell>
          <cell r="Q27">
            <v>1</v>
          </cell>
          <cell r="R27">
            <v>1</v>
          </cell>
          <cell r="S27">
            <v>4.2105263157894735</v>
          </cell>
          <cell r="T27">
            <v>20.245901639344265</v>
          </cell>
          <cell r="U27">
            <v>65</v>
          </cell>
          <cell r="V27">
            <v>15.4375</v>
          </cell>
          <cell r="W27" t="str">
            <v xml:space="preserve">     </v>
          </cell>
          <cell r="X27">
            <v>3</v>
          </cell>
          <cell r="Y27">
            <v>0</v>
          </cell>
          <cell r="Z27">
            <v>0</v>
          </cell>
          <cell r="AA27">
            <v>0</v>
          </cell>
        </row>
        <row r="28">
          <cell r="C28">
            <v>258</v>
          </cell>
          <cell r="D28" t="str">
            <v>Dodson Elementary</v>
          </cell>
          <cell r="E28" t="str">
            <v>1st</v>
          </cell>
          <cell r="F28">
            <v>14</v>
          </cell>
          <cell r="G28">
            <v>64</v>
          </cell>
          <cell r="H28">
            <v>3</v>
          </cell>
          <cell r="I28">
            <v>0.13333333333333333</v>
          </cell>
          <cell r="J28">
            <v>0</v>
          </cell>
          <cell r="K28">
            <v>3.1333333333333333</v>
          </cell>
          <cell r="L28">
            <v>3.1333333333333333</v>
          </cell>
          <cell r="M28">
            <v>1</v>
          </cell>
          <cell r="Q28">
            <v>1</v>
          </cell>
          <cell r="R28">
            <v>1</v>
          </cell>
          <cell r="S28">
            <v>4.1333333333333329</v>
          </cell>
          <cell r="T28">
            <v>20.425531914893618</v>
          </cell>
          <cell r="U28">
            <v>64</v>
          </cell>
          <cell r="V28">
            <v>15.483870967741938</v>
          </cell>
          <cell r="W28" t="str">
            <v xml:space="preserve">     </v>
          </cell>
          <cell r="X28">
            <v>4</v>
          </cell>
          <cell r="Y28">
            <v>0</v>
          </cell>
          <cell r="Z28">
            <v>0</v>
          </cell>
          <cell r="AA28">
            <v>0</v>
          </cell>
        </row>
        <row r="29">
          <cell r="C29">
            <v>223</v>
          </cell>
          <cell r="D29" t="str">
            <v>Drake Elementary</v>
          </cell>
          <cell r="E29" t="str">
            <v>1st</v>
          </cell>
          <cell r="F29">
            <v>15</v>
          </cell>
          <cell r="G29">
            <v>38</v>
          </cell>
          <cell r="H29">
            <v>2</v>
          </cell>
          <cell r="I29">
            <v>0</v>
          </cell>
          <cell r="J29">
            <v>0</v>
          </cell>
          <cell r="K29">
            <v>2</v>
          </cell>
          <cell r="L29">
            <v>2</v>
          </cell>
          <cell r="M29">
            <v>0</v>
          </cell>
          <cell r="Q29">
            <v>0</v>
          </cell>
          <cell r="R29">
            <v>0</v>
          </cell>
          <cell r="S29">
            <v>2</v>
          </cell>
          <cell r="T29">
            <v>19</v>
          </cell>
          <cell r="U29" t="e">
            <v>#DIV/0!</v>
          </cell>
          <cell r="V29">
            <v>19</v>
          </cell>
          <cell r="W29" t="str">
            <v>OVER!</v>
          </cell>
          <cell r="X29">
            <v>2</v>
          </cell>
          <cell r="Y29">
            <v>0</v>
          </cell>
          <cell r="Z29">
            <v>0</v>
          </cell>
          <cell r="AA29">
            <v>0</v>
          </cell>
        </row>
        <row r="30">
          <cell r="C30">
            <v>204</v>
          </cell>
          <cell r="D30" t="str">
            <v>Duncan Elementary</v>
          </cell>
          <cell r="E30" t="str">
            <v>1st</v>
          </cell>
          <cell r="F30">
            <v>16</v>
          </cell>
          <cell r="G30">
            <v>61</v>
          </cell>
          <cell r="H30">
            <v>3</v>
          </cell>
          <cell r="I30">
            <v>0</v>
          </cell>
          <cell r="J30">
            <v>0</v>
          </cell>
          <cell r="K30">
            <v>3</v>
          </cell>
          <cell r="L30">
            <v>3</v>
          </cell>
          <cell r="M30">
            <v>1</v>
          </cell>
          <cell r="Q30">
            <v>1</v>
          </cell>
          <cell r="R30">
            <v>1</v>
          </cell>
          <cell r="S30">
            <v>4</v>
          </cell>
          <cell r="T30">
            <v>20.333333333333332</v>
          </cell>
          <cell r="U30">
            <v>61</v>
          </cell>
          <cell r="V30">
            <v>15.25</v>
          </cell>
          <cell r="W30" t="str">
            <v xml:space="preserve">     </v>
          </cell>
          <cell r="X30">
            <v>5</v>
          </cell>
          <cell r="Y30">
            <v>0</v>
          </cell>
          <cell r="Z30">
            <v>0</v>
          </cell>
          <cell r="AA30">
            <v>0</v>
          </cell>
        </row>
        <row r="31">
          <cell r="C31">
            <v>239</v>
          </cell>
          <cell r="D31" t="str">
            <v>Dunn Elementary</v>
          </cell>
          <cell r="E31" t="str">
            <v>1st</v>
          </cell>
          <cell r="F31">
            <v>17</v>
          </cell>
          <cell r="G31">
            <v>86</v>
          </cell>
          <cell r="H31">
            <v>3</v>
          </cell>
          <cell r="I31">
            <v>0</v>
          </cell>
          <cell r="J31">
            <v>0</v>
          </cell>
          <cell r="K31">
            <v>3</v>
          </cell>
          <cell r="L31">
            <v>3</v>
          </cell>
          <cell r="M31">
            <v>2</v>
          </cell>
          <cell r="Q31">
            <v>2</v>
          </cell>
          <cell r="R31">
            <v>2</v>
          </cell>
          <cell r="S31">
            <v>5</v>
          </cell>
          <cell r="T31">
            <v>28.666666666666668</v>
          </cell>
          <cell r="U31">
            <v>43</v>
          </cell>
          <cell r="V31">
            <v>17.2</v>
          </cell>
          <cell r="W31" t="str">
            <v>OVER!</v>
          </cell>
          <cell r="X31">
            <v>5</v>
          </cell>
          <cell r="Y31">
            <v>0</v>
          </cell>
          <cell r="Z31">
            <v>0</v>
          </cell>
          <cell r="AA31">
            <v>0</v>
          </cell>
        </row>
        <row r="32">
          <cell r="C32">
            <v>203</v>
          </cell>
          <cell r="D32" t="str">
            <v>Elmcrest Elementary</v>
          </cell>
          <cell r="E32" t="str">
            <v>1st</v>
          </cell>
          <cell r="F32">
            <v>18</v>
          </cell>
          <cell r="G32">
            <v>50</v>
          </cell>
          <cell r="H32">
            <v>2</v>
          </cell>
          <cell r="I32">
            <v>0.58823529411764708</v>
          </cell>
          <cell r="J32">
            <v>0</v>
          </cell>
          <cell r="K32">
            <v>2.5882352941176472</v>
          </cell>
          <cell r="L32">
            <v>2.5882352941176472</v>
          </cell>
          <cell r="M32">
            <v>1</v>
          </cell>
          <cell r="Q32">
            <v>1</v>
          </cell>
          <cell r="R32">
            <v>1</v>
          </cell>
          <cell r="S32">
            <v>3.5882352941176472</v>
          </cell>
          <cell r="T32">
            <v>19.318181818181817</v>
          </cell>
          <cell r="U32">
            <v>50</v>
          </cell>
          <cell r="V32">
            <v>13.934426229508196</v>
          </cell>
          <cell r="W32" t="str">
            <v xml:space="preserve">     </v>
          </cell>
          <cell r="X32">
            <v>3</v>
          </cell>
          <cell r="Y32">
            <v>0</v>
          </cell>
          <cell r="Z32">
            <v>0</v>
          </cell>
          <cell r="AA32">
            <v>0</v>
          </cell>
        </row>
        <row r="33">
          <cell r="C33">
            <v>224</v>
          </cell>
          <cell r="D33" t="str">
            <v>Greenbrae Elementary</v>
          </cell>
          <cell r="E33" t="str">
            <v>1st</v>
          </cell>
          <cell r="F33">
            <v>19</v>
          </cell>
          <cell r="G33">
            <v>49</v>
          </cell>
          <cell r="H33">
            <v>2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1</v>
          </cell>
          <cell r="Q33">
            <v>1</v>
          </cell>
          <cell r="R33">
            <v>1</v>
          </cell>
          <cell r="S33">
            <v>3</v>
          </cell>
          <cell r="T33">
            <v>24.5</v>
          </cell>
          <cell r="U33">
            <v>49</v>
          </cell>
          <cell r="V33">
            <v>16.333333333333332</v>
          </cell>
          <cell r="W33" t="str">
            <v xml:space="preserve">     </v>
          </cell>
          <cell r="X33">
            <v>4</v>
          </cell>
          <cell r="Y33">
            <v>0</v>
          </cell>
          <cell r="Z33">
            <v>0</v>
          </cell>
          <cell r="AA33">
            <v>0</v>
          </cell>
        </row>
        <row r="34">
          <cell r="C34">
            <v>256</v>
          </cell>
          <cell r="D34" t="str">
            <v>Gomes Elementary</v>
          </cell>
          <cell r="E34" t="str">
            <v>1st</v>
          </cell>
          <cell r="F34">
            <v>20</v>
          </cell>
          <cell r="G34">
            <v>112</v>
          </cell>
          <cell r="H34">
            <v>3</v>
          </cell>
          <cell r="I34">
            <v>0</v>
          </cell>
          <cell r="J34">
            <v>0</v>
          </cell>
          <cell r="K34">
            <v>3</v>
          </cell>
          <cell r="L34">
            <v>3</v>
          </cell>
          <cell r="M34">
            <v>3</v>
          </cell>
          <cell r="Q34">
            <v>3</v>
          </cell>
          <cell r="R34">
            <v>3</v>
          </cell>
          <cell r="S34">
            <v>6</v>
          </cell>
          <cell r="T34">
            <v>37.333333333333336</v>
          </cell>
          <cell r="U34">
            <v>37.333333333333336</v>
          </cell>
          <cell r="V34">
            <v>18.666666666666668</v>
          </cell>
          <cell r="W34" t="str">
            <v>OVER!</v>
          </cell>
          <cell r="X34">
            <v>5</v>
          </cell>
          <cell r="Y34">
            <v>1</v>
          </cell>
          <cell r="Z34">
            <v>0</v>
          </cell>
          <cell r="AA34">
            <v>0</v>
          </cell>
        </row>
        <row r="35">
          <cell r="C35">
            <v>216</v>
          </cell>
          <cell r="D35" t="str">
            <v>Gomm Elementary</v>
          </cell>
          <cell r="E35" t="str">
            <v>1st</v>
          </cell>
          <cell r="F35">
            <v>21</v>
          </cell>
          <cell r="G35">
            <v>61</v>
          </cell>
          <cell r="H35">
            <v>2</v>
          </cell>
          <cell r="I35">
            <v>0.53333333333333333</v>
          </cell>
          <cell r="J35">
            <v>0</v>
          </cell>
          <cell r="K35">
            <v>2.5333333333333332</v>
          </cell>
          <cell r="L35">
            <v>2.5333333333333332</v>
          </cell>
          <cell r="M35">
            <v>1</v>
          </cell>
          <cell r="Q35">
            <v>1</v>
          </cell>
          <cell r="R35">
            <v>1</v>
          </cell>
          <cell r="S35">
            <v>3.5333333333333332</v>
          </cell>
          <cell r="T35">
            <v>24.078947368421055</v>
          </cell>
          <cell r="U35">
            <v>61</v>
          </cell>
          <cell r="V35">
            <v>17.264150943396228</v>
          </cell>
          <cell r="W35" t="str">
            <v>OVER!</v>
          </cell>
          <cell r="X35">
            <v>3</v>
          </cell>
          <cell r="Y35">
            <v>0</v>
          </cell>
          <cell r="Z35">
            <v>0</v>
          </cell>
          <cell r="AA35">
            <v>0</v>
          </cell>
        </row>
        <row r="36">
          <cell r="C36">
            <v>262</v>
          </cell>
          <cell r="D36" t="str">
            <v>Hidden Valley Elementary</v>
          </cell>
          <cell r="E36" t="str">
            <v>1st</v>
          </cell>
          <cell r="F36">
            <v>22</v>
          </cell>
          <cell r="G36">
            <v>65</v>
          </cell>
          <cell r="H36">
            <v>3</v>
          </cell>
          <cell r="I36">
            <v>0</v>
          </cell>
          <cell r="J36">
            <v>0</v>
          </cell>
          <cell r="K36">
            <v>3</v>
          </cell>
          <cell r="L36">
            <v>3</v>
          </cell>
          <cell r="M36">
            <v>1</v>
          </cell>
          <cell r="Q36">
            <v>1</v>
          </cell>
          <cell r="R36">
            <v>1</v>
          </cell>
          <cell r="S36">
            <v>4</v>
          </cell>
          <cell r="T36">
            <v>21.666666666666668</v>
          </cell>
          <cell r="U36">
            <v>65</v>
          </cell>
          <cell r="V36">
            <v>16.25</v>
          </cell>
          <cell r="W36" t="str">
            <v xml:space="preserve">     </v>
          </cell>
          <cell r="X36">
            <v>3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230</v>
          </cell>
          <cell r="D37" t="str">
            <v>Huffaker Elementary</v>
          </cell>
          <cell r="E37" t="str">
            <v>1st</v>
          </cell>
          <cell r="F37">
            <v>23</v>
          </cell>
          <cell r="G37">
            <v>80</v>
          </cell>
          <cell r="H37">
            <v>3</v>
          </cell>
          <cell r="I37">
            <v>0.61538461538461542</v>
          </cell>
          <cell r="J37">
            <v>0</v>
          </cell>
          <cell r="K37">
            <v>3.6153846153846154</v>
          </cell>
          <cell r="L37">
            <v>3.6153846153846154</v>
          </cell>
          <cell r="M37">
            <v>1</v>
          </cell>
          <cell r="Q37">
            <v>1</v>
          </cell>
          <cell r="R37">
            <v>1</v>
          </cell>
          <cell r="S37">
            <v>4.615384615384615</v>
          </cell>
          <cell r="T37">
            <v>22.127659574468083</v>
          </cell>
          <cell r="U37">
            <v>80</v>
          </cell>
          <cell r="V37">
            <v>17.333333333333336</v>
          </cell>
          <cell r="W37" t="str">
            <v>OVER!</v>
          </cell>
          <cell r="X37">
            <v>3</v>
          </cell>
          <cell r="Y37">
            <v>0</v>
          </cell>
          <cell r="Z37">
            <v>0</v>
          </cell>
          <cell r="AA37">
            <v>0</v>
          </cell>
        </row>
        <row r="38">
          <cell r="C38">
            <v>206</v>
          </cell>
          <cell r="D38" t="str">
            <v>Hunter Lake Elementary</v>
          </cell>
          <cell r="E38" t="str">
            <v>1st</v>
          </cell>
          <cell r="F38">
            <v>24</v>
          </cell>
          <cell r="G38">
            <v>51</v>
          </cell>
          <cell r="H38">
            <v>2</v>
          </cell>
          <cell r="I38">
            <v>0</v>
          </cell>
          <cell r="J38">
            <v>0</v>
          </cell>
          <cell r="K38">
            <v>2</v>
          </cell>
          <cell r="L38">
            <v>2</v>
          </cell>
          <cell r="M38">
            <v>1</v>
          </cell>
          <cell r="Q38">
            <v>1</v>
          </cell>
          <cell r="R38">
            <v>1</v>
          </cell>
          <cell r="S38">
            <v>3</v>
          </cell>
          <cell r="T38">
            <v>25.5</v>
          </cell>
          <cell r="U38">
            <v>51</v>
          </cell>
          <cell r="V38">
            <v>17</v>
          </cell>
          <cell r="W38" t="str">
            <v xml:space="preserve">     </v>
          </cell>
          <cell r="X38">
            <v>3</v>
          </cell>
          <cell r="Y38">
            <v>0</v>
          </cell>
          <cell r="Z38">
            <v>0</v>
          </cell>
          <cell r="AA38">
            <v>0</v>
          </cell>
        </row>
        <row r="39">
          <cell r="C39">
            <v>274</v>
          </cell>
          <cell r="D39" t="str">
            <v>Hunsberger Elementary</v>
          </cell>
          <cell r="E39" t="str">
            <v>1st</v>
          </cell>
          <cell r="F39">
            <v>25</v>
          </cell>
          <cell r="G39">
            <v>104</v>
          </cell>
          <cell r="H39">
            <v>3</v>
          </cell>
          <cell r="I39">
            <v>0.25</v>
          </cell>
          <cell r="J39">
            <v>0</v>
          </cell>
          <cell r="K39">
            <v>3.25</v>
          </cell>
          <cell r="L39">
            <v>3.25</v>
          </cell>
          <cell r="M39">
            <v>2</v>
          </cell>
          <cell r="Q39">
            <v>2</v>
          </cell>
          <cell r="R39">
            <v>2</v>
          </cell>
          <cell r="S39">
            <v>5.25</v>
          </cell>
          <cell r="T39">
            <v>32</v>
          </cell>
          <cell r="U39">
            <v>52</v>
          </cell>
          <cell r="V39">
            <v>19.80952380952381</v>
          </cell>
          <cell r="W39" t="str">
            <v>OVER!</v>
          </cell>
          <cell r="X39">
            <v>5</v>
          </cell>
          <cell r="Y39">
            <v>0</v>
          </cell>
          <cell r="Z39">
            <v>0</v>
          </cell>
          <cell r="AA39">
            <v>0</v>
          </cell>
        </row>
        <row r="40">
          <cell r="C40">
            <v>251</v>
          </cell>
          <cell r="D40" t="str">
            <v>Incline Elementary</v>
          </cell>
          <cell r="E40" t="str">
            <v>1st</v>
          </cell>
          <cell r="F40">
            <v>26</v>
          </cell>
          <cell r="G40">
            <v>63</v>
          </cell>
          <cell r="H40">
            <v>3</v>
          </cell>
          <cell r="I40">
            <v>0.2</v>
          </cell>
          <cell r="J40">
            <v>0</v>
          </cell>
          <cell r="K40">
            <v>3.2</v>
          </cell>
          <cell r="L40">
            <v>3.2</v>
          </cell>
          <cell r="M40">
            <v>1</v>
          </cell>
          <cell r="Q40">
            <v>1</v>
          </cell>
          <cell r="R40">
            <v>1</v>
          </cell>
          <cell r="S40">
            <v>4.2</v>
          </cell>
          <cell r="T40">
            <v>19.6875</v>
          </cell>
          <cell r="U40">
            <v>63</v>
          </cell>
          <cell r="V40">
            <v>15</v>
          </cell>
          <cell r="W40" t="str">
            <v xml:space="preserve">     </v>
          </cell>
          <cell r="X40">
            <v>0</v>
          </cell>
          <cell r="Y40">
            <v>0</v>
          </cell>
          <cell r="Z40">
            <v>0</v>
          </cell>
          <cell r="AA40">
            <v>3</v>
          </cell>
        </row>
        <row r="41">
          <cell r="C41">
            <v>226</v>
          </cell>
          <cell r="D41" t="str">
            <v>Juniper Elementary</v>
          </cell>
          <cell r="E41" t="str">
            <v>1st</v>
          </cell>
          <cell r="F41">
            <v>27</v>
          </cell>
          <cell r="G41">
            <v>63</v>
          </cell>
          <cell r="H41">
            <v>3</v>
          </cell>
          <cell r="I41">
            <v>0.66666666666666663</v>
          </cell>
          <cell r="J41">
            <v>0</v>
          </cell>
          <cell r="K41">
            <v>3.6666666666666665</v>
          </cell>
          <cell r="L41">
            <v>3.6666666666666665</v>
          </cell>
          <cell r="M41">
            <v>1</v>
          </cell>
          <cell r="Q41">
            <v>1</v>
          </cell>
          <cell r="R41">
            <v>1</v>
          </cell>
          <cell r="S41">
            <v>4.6666666666666661</v>
          </cell>
          <cell r="T41">
            <v>17.181818181818183</v>
          </cell>
          <cell r="U41">
            <v>63</v>
          </cell>
          <cell r="V41">
            <v>13.500000000000002</v>
          </cell>
          <cell r="W41" t="str">
            <v xml:space="preserve">     </v>
          </cell>
          <cell r="X41">
            <v>5</v>
          </cell>
          <cell r="Y41">
            <v>0</v>
          </cell>
          <cell r="Z41">
            <v>0</v>
          </cell>
          <cell r="AA41">
            <v>0</v>
          </cell>
        </row>
        <row r="42">
          <cell r="C42">
            <v>232</v>
          </cell>
          <cell r="D42" t="str">
            <v>Lemmon Valley Elementary</v>
          </cell>
          <cell r="E42" t="str">
            <v>1st</v>
          </cell>
          <cell r="F42">
            <v>28</v>
          </cell>
          <cell r="G42">
            <v>92</v>
          </cell>
          <cell r="H42">
            <v>3</v>
          </cell>
          <cell r="I42">
            <v>0.125</v>
          </cell>
          <cell r="J42">
            <v>0</v>
          </cell>
          <cell r="K42">
            <v>3.125</v>
          </cell>
          <cell r="L42">
            <v>3.125</v>
          </cell>
          <cell r="M42">
            <v>2</v>
          </cell>
          <cell r="Q42">
            <v>2</v>
          </cell>
          <cell r="R42">
            <v>2</v>
          </cell>
          <cell r="S42">
            <v>5.125</v>
          </cell>
          <cell r="T42">
            <v>29.44</v>
          </cell>
          <cell r="U42">
            <v>46</v>
          </cell>
          <cell r="V42">
            <v>17.951219512195124</v>
          </cell>
          <cell r="W42" t="str">
            <v>OVER!</v>
          </cell>
          <cell r="X42">
            <v>6</v>
          </cell>
          <cell r="Y42">
            <v>0</v>
          </cell>
          <cell r="Z42">
            <v>0</v>
          </cell>
          <cell r="AA42">
            <v>0</v>
          </cell>
        </row>
        <row r="43">
          <cell r="C43">
            <v>257</v>
          </cell>
          <cell r="D43" t="str">
            <v>Lenz Elementary</v>
          </cell>
          <cell r="E43" t="str">
            <v>1st</v>
          </cell>
          <cell r="F43">
            <v>29</v>
          </cell>
          <cell r="G43">
            <v>89</v>
          </cell>
          <cell r="H43">
            <v>4</v>
          </cell>
          <cell r="I43">
            <v>0</v>
          </cell>
          <cell r="J43">
            <v>0</v>
          </cell>
          <cell r="K43">
            <v>4</v>
          </cell>
          <cell r="L43">
            <v>4</v>
          </cell>
          <cell r="M43">
            <v>1</v>
          </cell>
          <cell r="Q43">
            <v>1</v>
          </cell>
          <cell r="R43">
            <v>1</v>
          </cell>
          <cell r="S43">
            <v>5</v>
          </cell>
          <cell r="T43">
            <v>22.25</v>
          </cell>
          <cell r="U43">
            <v>89</v>
          </cell>
          <cell r="V43">
            <v>17.8</v>
          </cell>
          <cell r="W43" t="str">
            <v>OVER!</v>
          </cell>
          <cell r="X43">
            <v>4</v>
          </cell>
          <cell r="Y43">
            <v>0</v>
          </cell>
          <cell r="Z43">
            <v>0</v>
          </cell>
          <cell r="AA43">
            <v>0</v>
          </cell>
        </row>
        <row r="44">
          <cell r="C44">
            <v>227</v>
          </cell>
          <cell r="D44" t="str">
            <v>Lincoln Park Elementary</v>
          </cell>
          <cell r="E44" t="str">
            <v>1st</v>
          </cell>
          <cell r="F44">
            <v>30</v>
          </cell>
          <cell r="G44">
            <v>78</v>
          </cell>
          <cell r="H44">
            <v>3</v>
          </cell>
          <cell r="I44">
            <v>0</v>
          </cell>
          <cell r="J44">
            <v>0</v>
          </cell>
          <cell r="K44">
            <v>3</v>
          </cell>
          <cell r="L44">
            <v>3</v>
          </cell>
          <cell r="M44">
            <v>1</v>
          </cell>
          <cell r="Q44">
            <v>1</v>
          </cell>
          <cell r="R44">
            <v>1</v>
          </cell>
          <cell r="S44">
            <v>4</v>
          </cell>
          <cell r="T44">
            <v>26</v>
          </cell>
          <cell r="U44">
            <v>78</v>
          </cell>
          <cell r="V44">
            <v>19.5</v>
          </cell>
          <cell r="W44" t="str">
            <v>OVER!</v>
          </cell>
          <cell r="X44">
            <v>4</v>
          </cell>
          <cell r="Y44">
            <v>0</v>
          </cell>
          <cell r="Z44">
            <v>0</v>
          </cell>
          <cell r="AA44">
            <v>0</v>
          </cell>
        </row>
        <row r="45">
          <cell r="C45">
            <v>202</v>
          </cell>
          <cell r="D45" t="str">
            <v>Loder Elementary</v>
          </cell>
          <cell r="E45" t="str">
            <v>1st</v>
          </cell>
          <cell r="F45">
            <v>31</v>
          </cell>
          <cell r="G45">
            <v>71</v>
          </cell>
          <cell r="H45">
            <v>3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1</v>
          </cell>
          <cell r="Q45">
            <v>1</v>
          </cell>
          <cell r="R45">
            <v>1</v>
          </cell>
          <cell r="S45">
            <v>4</v>
          </cell>
          <cell r="T45">
            <v>23.666666666666668</v>
          </cell>
          <cell r="U45">
            <v>71</v>
          </cell>
          <cell r="V45">
            <v>17.75</v>
          </cell>
          <cell r="W45" t="str">
            <v>OVER!</v>
          </cell>
          <cell r="X45">
            <v>3</v>
          </cell>
          <cell r="Y45">
            <v>0</v>
          </cell>
          <cell r="Z45">
            <v>0</v>
          </cell>
          <cell r="AA45">
            <v>0</v>
          </cell>
        </row>
        <row r="46">
          <cell r="C46">
            <v>273</v>
          </cell>
          <cell r="D46" t="str">
            <v>Mathews Elementary</v>
          </cell>
          <cell r="E46" t="str">
            <v>1st</v>
          </cell>
          <cell r="F46">
            <v>32</v>
          </cell>
          <cell r="G46">
            <v>81</v>
          </cell>
          <cell r="H46">
            <v>3</v>
          </cell>
          <cell r="I46">
            <v>0.13333333333333333</v>
          </cell>
          <cell r="J46">
            <v>0</v>
          </cell>
          <cell r="K46">
            <v>3.1333333333333333</v>
          </cell>
          <cell r="L46">
            <v>3.1333333333333333</v>
          </cell>
          <cell r="M46">
            <v>2</v>
          </cell>
          <cell r="Q46">
            <v>2</v>
          </cell>
          <cell r="R46">
            <v>2</v>
          </cell>
          <cell r="S46">
            <v>5.1333333333333329</v>
          </cell>
          <cell r="T46">
            <v>25.851063829787233</v>
          </cell>
          <cell r="U46">
            <v>40.5</v>
          </cell>
          <cell r="V46">
            <v>15.779220779220781</v>
          </cell>
          <cell r="W46" t="str">
            <v xml:space="preserve">     </v>
          </cell>
          <cell r="X46">
            <v>5</v>
          </cell>
          <cell r="Y46">
            <v>0</v>
          </cell>
          <cell r="Z46">
            <v>0</v>
          </cell>
          <cell r="AA46">
            <v>0</v>
          </cell>
        </row>
        <row r="47">
          <cell r="C47">
            <v>222</v>
          </cell>
          <cell r="D47" t="str">
            <v>Maxwell Elementary</v>
          </cell>
          <cell r="E47" t="str">
            <v>1st</v>
          </cell>
          <cell r="F47">
            <v>33</v>
          </cell>
          <cell r="G47">
            <v>73</v>
          </cell>
          <cell r="H47">
            <v>3</v>
          </cell>
          <cell r="I47">
            <v>0</v>
          </cell>
          <cell r="J47">
            <v>0</v>
          </cell>
          <cell r="K47">
            <v>3</v>
          </cell>
          <cell r="L47">
            <v>3</v>
          </cell>
          <cell r="M47">
            <v>1</v>
          </cell>
          <cell r="Q47">
            <v>1</v>
          </cell>
          <cell r="R47">
            <v>1</v>
          </cell>
          <cell r="S47">
            <v>4</v>
          </cell>
          <cell r="T47">
            <v>24.333333333333332</v>
          </cell>
          <cell r="U47">
            <v>73</v>
          </cell>
          <cell r="V47">
            <v>18.25</v>
          </cell>
          <cell r="W47" t="str">
            <v>OVER!</v>
          </cell>
          <cell r="X47">
            <v>4</v>
          </cell>
          <cell r="Y47">
            <v>0</v>
          </cell>
          <cell r="Z47">
            <v>0</v>
          </cell>
          <cell r="AA47">
            <v>0</v>
          </cell>
        </row>
        <row r="48">
          <cell r="C48">
            <v>228</v>
          </cell>
          <cell r="D48" t="str">
            <v>Mitchell Elementary</v>
          </cell>
          <cell r="E48" t="str">
            <v>1st</v>
          </cell>
          <cell r="F48">
            <v>34</v>
          </cell>
          <cell r="G48">
            <v>45</v>
          </cell>
          <cell r="H48">
            <v>2</v>
          </cell>
          <cell r="I48">
            <v>0</v>
          </cell>
          <cell r="J48">
            <v>0</v>
          </cell>
          <cell r="K48">
            <v>2</v>
          </cell>
          <cell r="L48">
            <v>2</v>
          </cell>
          <cell r="M48">
            <v>1</v>
          </cell>
          <cell r="Q48">
            <v>1</v>
          </cell>
          <cell r="R48">
            <v>1</v>
          </cell>
          <cell r="S48">
            <v>3</v>
          </cell>
          <cell r="T48">
            <v>22.5</v>
          </cell>
          <cell r="U48">
            <v>45</v>
          </cell>
          <cell r="V48">
            <v>15</v>
          </cell>
          <cell r="W48" t="str">
            <v xml:space="preserve">     </v>
          </cell>
          <cell r="X48">
            <v>4</v>
          </cell>
          <cell r="Y48">
            <v>0</v>
          </cell>
          <cell r="Z48">
            <v>0</v>
          </cell>
          <cell r="AA48">
            <v>0</v>
          </cell>
        </row>
        <row r="49">
          <cell r="C49">
            <v>267</v>
          </cell>
          <cell r="D49" t="str">
            <v>Moss Elementary</v>
          </cell>
          <cell r="E49" t="str">
            <v>1st</v>
          </cell>
          <cell r="F49">
            <v>35</v>
          </cell>
          <cell r="G49">
            <v>79</v>
          </cell>
          <cell r="H49">
            <v>3</v>
          </cell>
          <cell r="I49">
            <v>0.21052631578947367</v>
          </cell>
          <cell r="J49">
            <v>0</v>
          </cell>
          <cell r="K49">
            <v>3.2105263157894735</v>
          </cell>
          <cell r="L49">
            <v>3.2105263157894735</v>
          </cell>
          <cell r="M49">
            <v>1</v>
          </cell>
          <cell r="Q49">
            <v>1</v>
          </cell>
          <cell r="R49">
            <v>1</v>
          </cell>
          <cell r="S49">
            <v>4.2105263157894735</v>
          </cell>
          <cell r="T49">
            <v>24.606557377049182</v>
          </cell>
          <cell r="U49">
            <v>79</v>
          </cell>
          <cell r="V49">
            <v>18.762499999999999</v>
          </cell>
          <cell r="W49" t="str">
            <v>OVER!</v>
          </cell>
          <cell r="X49">
            <v>5</v>
          </cell>
          <cell r="Y49">
            <v>0</v>
          </cell>
          <cell r="Z49">
            <v>0</v>
          </cell>
          <cell r="AA49">
            <v>0</v>
          </cell>
        </row>
        <row r="50">
          <cell r="C50">
            <v>211</v>
          </cell>
          <cell r="D50" t="str">
            <v>Mount Rose Elementary</v>
          </cell>
          <cell r="E50" t="str">
            <v>1st</v>
          </cell>
          <cell r="F50">
            <v>36</v>
          </cell>
          <cell r="G50">
            <v>73</v>
          </cell>
          <cell r="H50">
            <v>3</v>
          </cell>
          <cell r="I50">
            <v>0</v>
          </cell>
          <cell r="J50">
            <v>0</v>
          </cell>
          <cell r="K50">
            <v>3</v>
          </cell>
          <cell r="L50">
            <v>3</v>
          </cell>
          <cell r="M50">
            <v>1</v>
          </cell>
          <cell r="Q50">
            <v>1</v>
          </cell>
          <cell r="R50">
            <v>1</v>
          </cell>
          <cell r="S50">
            <v>4</v>
          </cell>
          <cell r="T50">
            <v>24.333333333333332</v>
          </cell>
          <cell r="U50">
            <v>73</v>
          </cell>
          <cell r="V50">
            <v>18.25</v>
          </cell>
          <cell r="W50" t="str">
            <v>OVER!</v>
          </cell>
          <cell r="X50">
            <v>3</v>
          </cell>
          <cell r="Y50">
            <v>0</v>
          </cell>
          <cell r="Z50">
            <v>0</v>
          </cell>
          <cell r="AA50">
            <v>0</v>
          </cell>
        </row>
        <row r="51">
          <cell r="C51">
            <v>237</v>
          </cell>
          <cell r="D51" t="str">
            <v>Natchez Elementary</v>
          </cell>
          <cell r="E51" t="str">
            <v>1st</v>
          </cell>
          <cell r="F51">
            <v>37</v>
          </cell>
          <cell r="G51">
            <v>14</v>
          </cell>
          <cell r="H51">
            <v>2</v>
          </cell>
          <cell r="I51">
            <v>0</v>
          </cell>
          <cell r="J51">
            <v>0</v>
          </cell>
          <cell r="K51">
            <v>2</v>
          </cell>
          <cell r="L51">
            <v>2</v>
          </cell>
          <cell r="M51">
            <v>0</v>
          </cell>
          <cell r="Q51">
            <v>0</v>
          </cell>
          <cell r="R51">
            <v>0</v>
          </cell>
          <cell r="S51">
            <v>2</v>
          </cell>
          <cell r="T51">
            <v>7</v>
          </cell>
          <cell r="U51" t="e">
            <v>#DIV/0!</v>
          </cell>
          <cell r="V51">
            <v>7</v>
          </cell>
          <cell r="W51" t="str">
            <v xml:space="preserve">     </v>
          </cell>
          <cell r="X51">
            <v>2</v>
          </cell>
          <cell r="Y51">
            <v>0</v>
          </cell>
          <cell r="Z51">
            <v>0</v>
          </cell>
          <cell r="AA51">
            <v>0</v>
          </cell>
        </row>
        <row r="52">
          <cell r="C52">
            <v>240</v>
          </cell>
          <cell r="D52" t="str">
            <v>Palmer Elementary</v>
          </cell>
          <cell r="E52" t="str">
            <v>1st</v>
          </cell>
          <cell r="F52">
            <v>38</v>
          </cell>
          <cell r="G52">
            <v>82</v>
          </cell>
          <cell r="H52">
            <v>3</v>
          </cell>
          <cell r="I52">
            <v>0.5</v>
          </cell>
          <cell r="J52">
            <v>0</v>
          </cell>
          <cell r="K52">
            <v>3.5</v>
          </cell>
          <cell r="L52">
            <v>3.5</v>
          </cell>
          <cell r="M52">
            <v>2</v>
          </cell>
          <cell r="Q52">
            <v>2</v>
          </cell>
          <cell r="R52">
            <v>2</v>
          </cell>
          <cell r="S52">
            <v>5.5</v>
          </cell>
          <cell r="T52">
            <v>23.428571428571427</v>
          </cell>
          <cell r="U52">
            <v>41</v>
          </cell>
          <cell r="V52">
            <v>14.909090909090908</v>
          </cell>
          <cell r="W52" t="str">
            <v xml:space="preserve">     </v>
          </cell>
          <cell r="X52">
            <v>3</v>
          </cell>
          <cell r="Y52">
            <v>1</v>
          </cell>
          <cell r="Z52">
            <v>0</v>
          </cell>
          <cell r="AA52">
            <v>0</v>
          </cell>
        </row>
        <row r="53">
          <cell r="C53">
            <v>213</v>
          </cell>
          <cell r="D53" t="str">
            <v>Peavine Elementary</v>
          </cell>
          <cell r="E53" t="str">
            <v>1st</v>
          </cell>
          <cell r="F53">
            <v>39</v>
          </cell>
          <cell r="G53">
            <v>51</v>
          </cell>
          <cell r="H53">
            <v>2</v>
          </cell>
          <cell r="I53">
            <v>0</v>
          </cell>
          <cell r="J53">
            <v>0</v>
          </cell>
          <cell r="K53">
            <v>2</v>
          </cell>
          <cell r="L53">
            <v>2</v>
          </cell>
          <cell r="M53">
            <v>1</v>
          </cell>
          <cell r="Q53">
            <v>1</v>
          </cell>
          <cell r="R53">
            <v>1</v>
          </cell>
          <cell r="S53">
            <v>3</v>
          </cell>
          <cell r="T53">
            <v>25.5</v>
          </cell>
          <cell r="U53">
            <v>51</v>
          </cell>
          <cell r="V53">
            <v>17</v>
          </cell>
          <cell r="W53" t="str">
            <v xml:space="preserve">     </v>
          </cell>
          <cell r="X53">
            <v>3</v>
          </cell>
          <cell r="Y53">
            <v>0</v>
          </cell>
          <cell r="Z53">
            <v>0</v>
          </cell>
          <cell r="AA53">
            <v>0</v>
          </cell>
        </row>
        <row r="54">
          <cell r="C54">
            <v>233</v>
          </cell>
          <cell r="D54" t="str">
            <v>Pleasant Valley Elementary</v>
          </cell>
          <cell r="E54" t="str">
            <v>1st</v>
          </cell>
          <cell r="F54">
            <v>40</v>
          </cell>
          <cell r="G54">
            <v>71</v>
          </cell>
          <cell r="H54">
            <v>3</v>
          </cell>
          <cell r="I54">
            <v>0</v>
          </cell>
          <cell r="J54">
            <v>0</v>
          </cell>
          <cell r="K54">
            <v>3</v>
          </cell>
          <cell r="L54">
            <v>3</v>
          </cell>
          <cell r="M54">
            <v>1</v>
          </cell>
          <cell r="Q54">
            <v>1</v>
          </cell>
          <cell r="R54">
            <v>1</v>
          </cell>
          <cell r="S54">
            <v>4</v>
          </cell>
          <cell r="T54">
            <v>23.666666666666668</v>
          </cell>
          <cell r="U54">
            <v>71</v>
          </cell>
          <cell r="V54">
            <v>17.75</v>
          </cell>
          <cell r="W54" t="str">
            <v>OVER!</v>
          </cell>
          <cell r="X54">
            <v>4</v>
          </cell>
          <cell r="Y54">
            <v>0</v>
          </cell>
          <cell r="Z54">
            <v>0</v>
          </cell>
          <cell r="AA54">
            <v>0</v>
          </cell>
        </row>
        <row r="55">
          <cell r="C55">
            <v>272</v>
          </cell>
          <cell r="D55" t="str">
            <v>Donner Springs Elementary</v>
          </cell>
          <cell r="E55" t="str">
            <v>1st</v>
          </cell>
          <cell r="F55">
            <v>41</v>
          </cell>
          <cell r="G55">
            <v>84</v>
          </cell>
          <cell r="H55">
            <v>3</v>
          </cell>
          <cell r="I55">
            <v>0.13333333333333333</v>
          </cell>
          <cell r="J55">
            <v>0</v>
          </cell>
          <cell r="K55">
            <v>3.1333333333333333</v>
          </cell>
          <cell r="L55">
            <v>3.1333333333333333</v>
          </cell>
          <cell r="M55">
            <v>2</v>
          </cell>
          <cell r="Q55">
            <v>2</v>
          </cell>
          <cell r="R55">
            <v>2</v>
          </cell>
          <cell r="S55">
            <v>5.1333333333333329</v>
          </cell>
          <cell r="T55">
            <v>26.808510638297872</v>
          </cell>
          <cell r="U55">
            <v>42</v>
          </cell>
          <cell r="V55">
            <v>16.363636363636367</v>
          </cell>
          <cell r="W55" t="str">
            <v xml:space="preserve">     </v>
          </cell>
          <cell r="X55">
            <v>4</v>
          </cell>
          <cell r="Y55">
            <v>0</v>
          </cell>
          <cell r="Z55">
            <v>0</v>
          </cell>
          <cell r="AA55">
            <v>0</v>
          </cell>
        </row>
        <row r="56">
          <cell r="C56">
            <v>221</v>
          </cell>
          <cell r="D56" t="str">
            <v>Risley Elementary</v>
          </cell>
          <cell r="E56" t="str">
            <v>1st</v>
          </cell>
          <cell r="F56">
            <v>42</v>
          </cell>
          <cell r="G56">
            <v>86</v>
          </cell>
          <cell r="H56">
            <v>3</v>
          </cell>
          <cell r="I56">
            <v>0</v>
          </cell>
          <cell r="J56">
            <v>0</v>
          </cell>
          <cell r="K56">
            <v>3</v>
          </cell>
          <cell r="L56">
            <v>3</v>
          </cell>
          <cell r="M56">
            <v>2</v>
          </cell>
          <cell r="Q56">
            <v>2</v>
          </cell>
          <cell r="R56">
            <v>2</v>
          </cell>
          <cell r="S56">
            <v>5</v>
          </cell>
          <cell r="T56">
            <v>28.666666666666668</v>
          </cell>
          <cell r="U56">
            <v>43</v>
          </cell>
          <cell r="V56">
            <v>17.2</v>
          </cell>
          <cell r="W56" t="str">
            <v>OVER!</v>
          </cell>
          <cell r="X56">
            <v>4</v>
          </cell>
          <cell r="Y56">
            <v>0</v>
          </cell>
          <cell r="Z56">
            <v>0</v>
          </cell>
          <cell r="AA56">
            <v>0</v>
          </cell>
        </row>
        <row r="57">
          <cell r="C57">
            <v>231</v>
          </cell>
          <cell r="D57" t="str">
            <v>Lemelson Elementary</v>
          </cell>
          <cell r="E57" t="str">
            <v>1st</v>
          </cell>
          <cell r="F57">
            <v>43</v>
          </cell>
          <cell r="G57">
            <v>46</v>
          </cell>
          <cell r="H57">
            <v>3</v>
          </cell>
          <cell r="I57">
            <v>0</v>
          </cell>
          <cell r="J57">
            <v>0</v>
          </cell>
          <cell r="K57">
            <v>3</v>
          </cell>
          <cell r="L57">
            <v>3</v>
          </cell>
          <cell r="M57">
            <v>0</v>
          </cell>
          <cell r="Q57">
            <v>0</v>
          </cell>
          <cell r="R57">
            <v>0</v>
          </cell>
          <cell r="S57">
            <v>3</v>
          </cell>
          <cell r="T57">
            <v>15.333333333333334</v>
          </cell>
          <cell r="U57" t="e">
            <v>#DIV/0!</v>
          </cell>
          <cell r="V57">
            <v>15.333333333333334</v>
          </cell>
          <cell r="W57" t="str">
            <v xml:space="preserve">     </v>
          </cell>
          <cell r="X57">
            <v>4</v>
          </cell>
          <cell r="Y57">
            <v>0</v>
          </cell>
          <cell r="Z57">
            <v>0</v>
          </cell>
          <cell r="AA57">
            <v>0</v>
          </cell>
        </row>
        <row r="58">
          <cell r="C58">
            <v>263</v>
          </cell>
          <cell r="D58" t="str">
            <v>Silver Lake Elementary</v>
          </cell>
          <cell r="E58" t="str">
            <v>1st</v>
          </cell>
          <cell r="F58">
            <v>44</v>
          </cell>
          <cell r="G58">
            <v>111</v>
          </cell>
          <cell r="H58">
            <v>3</v>
          </cell>
          <cell r="I58">
            <v>0.33333333333333331</v>
          </cell>
          <cell r="J58">
            <v>0</v>
          </cell>
          <cell r="K58">
            <v>3.3333333333333335</v>
          </cell>
          <cell r="L58">
            <v>3.3333333333333335</v>
          </cell>
          <cell r="M58">
            <v>3</v>
          </cell>
          <cell r="Q58">
            <v>3</v>
          </cell>
          <cell r="R58">
            <v>3</v>
          </cell>
          <cell r="S58">
            <v>6.3333333333333339</v>
          </cell>
          <cell r="T58">
            <v>33.299999999999997</v>
          </cell>
          <cell r="U58">
            <v>37</v>
          </cell>
          <cell r="V58">
            <v>17.526315789473681</v>
          </cell>
          <cell r="W58" t="str">
            <v>OVER!</v>
          </cell>
          <cell r="X58">
            <v>6</v>
          </cell>
          <cell r="Y58">
            <v>0</v>
          </cell>
          <cell r="Z58">
            <v>0</v>
          </cell>
          <cell r="AA58">
            <v>0</v>
          </cell>
        </row>
        <row r="59">
          <cell r="C59">
            <v>225</v>
          </cell>
          <cell r="D59" t="str">
            <v>Kate Smith Elementary</v>
          </cell>
          <cell r="E59" t="str">
            <v>1st</v>
          </cell>
          <cell r="F59">
            <v>45</v>
          </cell>
          <cell r="G59">
            <v>43</v>
          </cell>
          <cell r="H59">
            <v>3</v>
          </cell>
          <cell r="I59">
            <v>0</v>
          </cell>
          <cell r="J59">
            <v>0</v>
          </cell>
          <cell r="K59">
            <v>3</v>
          </cell>
          <cell r="L59">
            <v>3</v>
          </cell>
          <cell r="M59">
            <v>0</v>
          </cell>
          <cell r="Q59">
            <v>0</v>
          </cell>
          <cell r="R59">
            <v>0</v>
          </cell>
          <cell r="S59">
            <v>3</v>
          </cell>
          <cell r="T59">
            <v>14.333333333333334</v>
          </cell>
          <cell r="U59" t="e">
            <v>#DIV/0!</v>
          </cell>
          <cell r="V59">
            <v>14.333333333333334</v>
          </cell>
          <cell r="W59" t="str">
            <v xml:space="preserve">     </v>
          </cell>
          <cell r="X59">
            <v>4</v>
          </cell>
          <cell r="Y59">
            <v>0</v>
          </cell>
          <cell r="Z59">
            <v>0</v>
          </cell>
          <cell r="AA59">
            <v>0</v>
          </cell>
        </row>
        <row r="60">
          <cell r="C60">
            <v>260</v>
          </cell>
          <cell r="D60" t="str">
            <v>Alice Smith Elementary</v>
          </cell>
          <cell r="E60" t="str">
            <v>1st</v>
          </cell>
          <cell r="F60">
            <v>46</v>
          </cell>
          <cell r="G60">
            <v>95</v>
          </cell>
          <cell r="H60">
            <v>3</v>
          </cell>
          <cell r="I60">
            <v>0</v>
          </cell>
          <cell r="J60">
            <v>0</v>
          </cell>
          <cell r="K60">
            <v>3</v>
          </cell>
          <cell r="L60">
            <v>3</v>
          </cell>
          <cell r="M60">
            <v>2</v>
          </cell>
          <cell r="Q60">
            <v>2</v>
          </cell>
          <cell r="R60">
            <v>2</v>
          </cell>
          <cell r="S60">
            <v>5</v>
          </cell>
          <cell r="T60">
            <v>31.666666666666668</v>
          </cell>
          <cell r="U60">
            <v>47.5</v>
          </cell>
          <cell r="V60">
            <v>19</v>
          </cell>
          <cell r="W60" t="str">
            <v>OVER!</v>
          </cell>
          <cell r="X60">
            <v>5</v>
          </cell>
          <cell r="Y60">
            <v>0</v>
          </cell>
          <cell r="Z60">
            <v>0</v>
          </cell>
          <cell r="AA60">
            <v>0</v>
          </cell>
        </row>
        <row r="61">
          <cell r="C61">
            <v>218</v>
          </cell>
          <cell r="D61" t="str">
            <v>Smithridge Elementary</v>
          </cell>
          <cell r="E61" t="str">
            <v>1st</v>
          </cell>
          <cell r="F61">
            <v>47</v>
          </cell>
          <cell r="G61">
            <v>83</v>
          </cell>
          <cell r="H61">
            <v>3</v>
          </cell>
          <cell r="I61">
            <v>0.66666666666666663</v>
          </cell>
          <cell r="J61">
            <v>0</v>
          </cell>
          <cell r="K61">
            <v>3.6666666666666665</v>
          </cell>
          <cell r="L61">
            <v>3.6666666666666665</v>
          </cell>
          <cell r="M61">
            <v>2</v>
          </cell>
          <cell r="Q61">
            <v>2</v>
          </cell>
          <cell r="R61">
            <v>2</v>
          </cell>
          <cell r="S61">
            <v>5.6666666666666661</v>
          </cell>
          <cell r="T61">
            <v>22.636363636363637</v>
          </cell>
          <cell r="U61">
            <v>41.5</v>
          </cell>
          <cell r="V61">
            <v>14.647058823529413</v>
          </cell>
          <cell r="W61" t="str">
            <v xml:space="preserve">     </v>
          </cell>
          <cell r="X61">
            <v>6</v>
          </cell>
          <cell r="Y61">
            <v>0</v>
          </cell>
          <cell r="Z61">
            <v>0</v>
          </cell>
          <cell r="AA61">
            <v>0</v>
          </cell>
        </row>
        <row r="62">
          <cell r="C62">
            <v>269</v>
          </cell>
          <cell r="D62" t="str">
            <v>Spanish Springs Elementary</v>
          </cell>
          <cell r="E62" t="str">
            <v>1st</v>
          </cell>
          <cell r="F62">
            <v>48</v>
          </cell>
          <cell r="G62">
            <v>116</v>
          </cell>
          <cell r="H62">
            <v>3</v>
          </cell>
          <cell r="I62">
            <v>1.1666666666666667</v>
          </cell>
          <cell r="J62">
            <v>0</v>
          </cell>
          <cell r="K62">
            <v>4.166666666666667</v>
          </cell>
          <cell r="L62">
            <v>4.166666666666667</v>
          </cell>
          <cell r="M62">
            <v>3</v>
          </cell>
          <cell r="Q62">
            <v>3</v>
          </cell>
          <cell r="R62">
            <v>3</v>
          </cell>
          <cell r="S62">
            <v>7.166666666666667</v>
          </cell>
          <cell r="T62">
            <v>27.839999999999996</v>
          </cell>
          <cell r="U62">
            <v>38.666666666666664</v>
          </cell>
          <cell r="V62">
            <v>16.186046511627907</v>
          </cell>
          <cell r="W62" t="str">
            <v xml:space="preserve">     </v>
          </cell>
          <cell r="X62">
            <v>8</v>
          </cell>
          <cell r="Y62">
            <v>0</v>
          </cell>
          <cell r="Z62">
            <v>0</v>
          </cell>
          <cell r="AA62">
            <v>0</v>
          </cell>
        </row>
        <row r="63">
          <cell r="C63">
            <v>219</v>
          </cell>
          <cell r="D63" t="str">
            <v>Stead Elementary</v>
          </cell>
          <cell r="E63" t="str">
            <v>1st</v>
          </cell>
          <cell r="F63">
            <v>49</v>
          </cell>
          <cell r="G63">
            <v>92</v>
          </cell>
          <cell r="H63">
            <v>3</v>
          </cell>
          <cell r="I63">
            <v>0.18181818181818182</v>
          </cell>
          <cell r="J63">
            <v>0</v>
          </cell>
          <cell r="K63">
            <v>3.1818181818181817</v>
          </cell>
          <cell r="L63">
            <v>3.1818181818181817</v>
          </cell>
          <cell r="M63">
            <v>2</v>
          </cell>
          <cell r="Q63">
            <v>2</v>
          </cell>
          <cell r="R63">
            <v>2</v>
          </cell>
          <cell r="S63">
            <v>5.1818181818181817</v>
          </cell>
          <cell r="T63">
            <v>28.914285714285715</v>
          </cell>
          <cell r="U63">
            <v>46</v>
          </cell>
          <cell r="V63">
            <v>17.754385964912281</v>
          </cell>
          <cell r="W63" t="str">
            <v>OVER!</v>
          </cell>
          <cell r="X63">
            <v>4</v>
          </cell>
          <cell r="Y63">
            <v>1</v>
          </cell>
          <cell r="Z63">
            <v>0</v>
          </cell>
          <cell r="AA63">
            <v>0</v>
          </cell>
        </row>
        <row r="64">
          <cell r="C64">
            <v>234</v>
          </cell>
          <cell r="D64" t="str">
            <v>Sun Valley Elementary</v>
          </cell>
          <cell r="E64" t="str">
            <v>1st</v>
          </cell>
          <cell r="F64">
            <v>50</v>
          </cell>
          <cell r="G64">
            <v>84</v>
          </cell>
          <cell r="H64">
            <v>3</v>
          </cell>
          <cell r="I64">
            <v>0</v>
          </cell>
          <cell r="J64">
            <v>0</v>
          </cell>
          <cell r="K64">
            <v>3</v>
          </cell>
          <cell r="L64">
            <v>3</v>
          </cell>
          <cell r="M64">
            <v>2</v>
          </cell>
          <cell r="Q64">
            <v>2</v>
          </cell>
          <cell r="R64">
            <v>2</v>
          </cell>
          <cell r="S64">
            <v>5</v>
          </cell>
          <cell r="T64">
            <v>28</v>
          </cell>
          <cell r="U64">
            <v>42</v>
          </cell>
          <cell r="V64">
            <v>16.8</v>
          </cell>
          <cell r="W64" t="str">
            <v xml:space="preserve">     </v>
          </cell>
          <cell r="X64">
            <v>5</v>
          </cell>
          <cell r="Y64">
            <v>0</v>
          </cell>
          <cell r="Z64">
            <v>0</v>
          </cell>
          <cell r="AA64">
            <v>0</v>
          </cell>
        </row>
        <row r="65">
          <cell r="C65">
            <v>265</v>
          </cell>
          <cell r="D65" t="str">
            <v>Taylor Elementary</v>
          </cell>
          <cell r="E65" t="str">
            <v>1st</v>
          </cell>
          <cell r="F65">
            <v>51</v>
          </cell>
          <cell r="G65">
            <v>114</v>
          </cell>
          <cell r="H65">
            <v>3</v>
          </cell>
          <cell r="I65">
            <v>0.2</v>
          </cell>
          <cell r="J65">
            <v>0</v>
          </cell>
          <cell r="K65">
            <v>3.2</v>
          </cell>
          <cell r="L65">
            <v>3.2</v>
          </cell>
          <cell r="M65">
            <v>3</v>
          </cell>
          <cell r="Q65">
            <v>3</v>
          </cell>
          <cell r="R65">
            <v>3</v>
          </cell>
          <cell r="S65">
            <v>6.2</v>
          </cell>
          <cell r="T65">
            <v>35.625</v>
          </cell>
          <cell r="U65">
            <v>38</v>
          </cell>
          <cell r="V65">
            <v>18.387096774193548</v>
          </cell>
          <cell r="W65" t="str">
            <v>OVER!</v>
          </cell>
          <cell r="X65">
            <v>3</v>
          </cell>
          <cell r="Y65">
            <v>1</v>
          </cell>
          <cell r="Z65">
            <v>0</v>
          </cell>
          <cell r="AA65">
            <v>0</v>
          </cell>
        </row>
        <row r="66">
          <cell r="C66">
            <v>209</v>
          </cell>
          <cell r="D66" t="str">
            <v>Towles Elementary</v>
          </cell>
          <cell r="E66" t="str">
            <v>1st</v>
          </cell>
          <cell r="F66">
            <v>52</v>
          </cell>
          <cell r="G66">
            <v>53</v>
          </cell>
          <cell r="H66">
            <v>2</v>
          </cell>
          <cell r="I66">
            <v>0.2857142857142857</v>
          </cell>
          <cell r="J66">
            <v>0</v>
          </cell>
          <cell r="K66">
            <v>2.2857142857142856</v>
          </cell>
          <cell r="L66">
            <v>2.2857142857142856</v>
          </cell>
          <cell r="M66">
            <v>1</v>
          </cell>
          <cell r="Q66">
            <v>1</v>
          </cell>
          <cell r="R66">
            <v>1</v>
          </cell>
          <cell r="S66">
            <v>3.2857142857142856</v>
          </cell>
          <cell r="T66">
            <v>23.1875</v>
          </cell>
          <cell r="U66">
            <v>53</v>
          </cell>
          <cell r="V66">
            <v>16.130434782608695</v>
          </cell>
          <cell r="W66" t="str">
            <v xml:space="preserve">     </v>
          </cell>
          <cell r="X66">
            <v>3</v>
          </cell>
          <cell r="Y66">
            <v>0</v>
          </cell>
          <cell r="Z66">
            <v>0</v>
          </cell>
          <cell r="AA66">
            <v>0</v>
          </cell>
        </row>
        <row r="67">
          <cell r="C67">
            <v>235</v>
          </cell>
          <cell r="D67" t="str">
            <v>Verdi Elementary</v>
          </cell>
          <cell r="E67" t="str">
            <v>1st</v>
          </cell>
          <cell r="F67">
            <v>53</v>
          </cell>
          <cell r="G67">
            <v>40</v>
          </cell>
          <cell r="H67">
            <v>3</v>
          </cell>
          <cell r="I67">
            <v>0</v>
          </cell>
          <cell r="J67">
            <v>0</v>
          </cell>
          <cell r="K67">
            <v>3</v>
          </cell>
          <cell r="L67">
            <v>3</v>
          </cell>
          <cell r="M67">
            <v>0</v>
          </cell>
          <cell r="Q67">
            <v>0</v>
          </cell>
          <cell r="R67">
            <v>0</v>
          </cell>
          <cell r="S67">
            <v>3</v>
          </cell>
          <cell r="T67">
            <v>13.333333333333334</v>
          </cell>
          <cell r="U67" t="e">
            <v>#DIV/0!</v>
          </cell>
          <cell r="V67">
            <v>13.333333333333334</v>
          </cell>
          <cell r="W67" t="str">
            <v xml:space="preserve">     </v>
          </cell>
          <cell r="X67">
            <v>2</v>
          </cell>
          <cell r="Y67">
            <v>0</v>
          </cell>
          <cell r="Z67">
            <v>0</v>
          </cell>
          <cell r="AA67">
            <v>0</v>
          </cell>
        </row>
        <row r="68">
          <cell r="C68">
            <v>220</v>
          </cell>
          <cell r="D68" t="str">
            <v>Veterans Elementary</v>
          </cell>
          <cell r="E68" t="str">
            <v>1st</v>
          </cell>
          <cell r="F68">
            <v>54</v>
          </cell>
          <cell r="G68">
            <v>59</v>
          </cell>
          <cell r="H68">
            <v>2</v>
          </cell>
          <cell r="I68">
            <v>0.2857142857142857</v>
          </cell>
          <cell r="J68">
            <v>0</v>
          </cell>
          <cell r="K68">
            <v>2.2857142857142856</v>
          </cell>
          <cell r="L68">
            <v>2.2857142857142856</v>
          </cell>
          <cell r="M68">
            <v>1</v>
          </cell>
          <cell r="Q68">
            <v>1</v>
          </cell>
          <cell r="R68">
            <v>1</v>
          </cell>
          <cell r="S68">
            <v>3.2857142857142856</v>
          </cell>
          <cell r="T68">
            <v>25.8125</v>
          </cell>
          <cell r="U68">
            <v>59</v>
          </cell>
          <cell r="V68">
            <v>17.956521739130434</v>
          </cell>
          <cell r="W68" t="str">
            <v>OVER!</v>
          </cell>
          <cell r="X68">
            <v>4</v>
          </cell>
          <cell r="Y68">
            <v>0</v>
          </cell>
          <cell r="Z68">
            <v>0</v>
          </cell>
          <cell r="AA68">
            <v>0</v>
          </cell>
        </row>
        <row r="69">
          <cell r="C69">
            <v>205</v>
          </cell>
          <cell r="D69" t="str">
            <v>Warner Elementary</v>
          </cell>
          <cell r="E69" t="str">
            <v>1st</v>
          </cell>
          <cell r="F69">
            <v>55</v>
          </cell>
          <cell r="G69">
            <v>60</v>
          </cell>
          <cell r="H69">
            <v>2</v>
          </cell>
          <cell r="I69">
            <v>0</v>
          </cell>
          <cell r="J69">
            <v>0</v>
          </cell>
          <cell r="K69">
            <v>2</v>
          </cell>
          <cell r="L69">
            <v>2</v>
          </cell>
          <cell r="M69">
            <v>1</v>
          </cell>
          <cell r="Q69">
            <v>1</v>
          </cell>
          <cell r="R69">
            <v>1</v>
          </cell>
          <cell r="S69">
            <v>3</v>
          </cell>
          <cell r="T69">
            <v>30</v>
          </cell>
          <cell r="U69">
            <v>60</v>
          </cell>
          <cell r="V69">
            <v>20</v>
          </cell>
          <cell r="W69" t="str">
            <v>OVER!</v>
          </cell>
          <cell r="X69">
            <v>4</v>
          </cell>
          <cell r="Y69">
            <v>0</v>
          </cell>
          <cell r="Z69">
            <v>0</v>
          </cell>
          <cell r="AA69">
            <v>0</v>
          </cell>
        </row>
        <row r="70">
          <cell r="C70">
            <v>264</v>
          </cell>
          <cell r="D70" t="str">
            <v>Westergard Elementary</v>
          </cell>
          <cell r="E70" t="str">
            <v>1st</v>
          </cell>
          <cell r="F70">
            <v>56</v>
          </cell>
          <cell r="G70">
            <v>80</v>
          </cell>
          <cell r="H70">
            <v>3</v>
          </cell>
          <cell r="I70">
            <v>0.2857142857142857</v>
          </cell>
          <cell r="J70">
            <v>0</v>
          </cell>
          <cell r="K70">
            <v>3.2857142857142856</v>
          </cell>
          <cell r="L70">
            <v>3.2857142857142856</v>
          </cell>
          <cell r="M70">
            <v>1</v>
          </cell>
          <cell r="Q70">
            <v>1</v>
          </cell>
          <cell r="R70">
            <v>1</v>
          </cell>
          <cell r="S70">
            <v>4.2857142857142856</v>
          </cell>
          <cell r="T70">
            <v>24.347826086956523</v>
          </cell>
          <cell r="U70">
            <v>80</v>
          </cell>
          <cell r="V70">
            <v>18.666666666666668</v>
          </cell>
          <cell r="W70" t="str">
            <v>OVER!</v>
          </cell>
          <cell r="X70">
            <v>2</v>
          </cell>
          <cell r="Y70">
            <v>2</v>
          </cell>
          <cell r="Z70">
            <v>0</v>
          </cell>
          <cell r="AA70">
            <v>0</v>
          </cell>
        </row>
        <row r="71">
          <cell r="C71">
            <v>259</v>
          </cell>
          <cell r="D71" t="str">
            <v>Whitehead Elementary</v>
          </cell>
          <cell r="E71" t="str">
            <v>1st</v>
          </cell>
          <cell r="F71">
            <v>57</v>
          </cell>
          <cell r="G71">
            <v>59</v>
          </cell>
          <cell r="H71">
            <v>2</v>
          </cell>
          <cell r="I71">
            <v>0.44444444444444442</v>
          </cell>
          <cell r="J71">
            <v>0</v>
          </cell>
          <cell r="K71">
            <v>2.4444444444444446</v>
          </cell>
          <cell r="L71">
            <v>2.4444444444444446</v>
          </cell>
          <cell r="M71">
            <v>1</v>
          </cell>
          <cell r="Q71">
            <v>1</v>
          </cell>
          <cell r="R71">
            <v>1</v>
          </cell>
          <cell r="S71">
            <v>3.4444444444444446</v>
          </cell>
          <cell r="T71">
            <v>24.136363636363633</v>
          </cell>
          <cell r="U71">
            <v>59</v>
          </cell>
          <cell r="V71">
            <v>17.129032258064516</v>
          </cell>
          <cell r="W71" t="str">
            <v>OVER!</v>
          </cell>
          <cell r="X71">
            <v>5</v>
          </cell>
          <cell r="Y71">
            <v>0</v>
          </cell>
          <cell r="Z71">
            <v>0</v>
          </cell>
          <cell r="AA71">
            <v>0</v>
          </cell>
        </row>
        <row r="72">
          <cell r="C72">
            <v>270</v>
          </cell>
          <cell r="D72" t="str">
            <v>Winnemucca Elementary</v>
          </cell>
          <cell r="E72" t="str">
            <v>1st</v>
          </cell>
          <cell r="F72">
            <v>58</v>
          </cell>
          <cell r="G72">
            <v>102</v>
          </cell>
          <cell r="H72">
            <v>3</v>
          </cell>
          <cell r="I72">
            <v>0.70588235294117641</v>
          </cell>
          <cell r="J72">
            <v>0</v>
          </cell>
          <cell r="K72">
            <v>3.7058823529411766</v>
          </cell>
          <cell r="L72">
            <v>3.7058823529411766</v>
          </cell>
          <cell r="M72">
            <v>2</v>
          </cell>
          <cell r="Q72">
            <v>2</v>
          </cell>
          <cell r="R72">
            <v>2</v>
          </cell>
          <cell r="S72">
            <v>5.7058823529411766</v>
          </cell>
          <cell r="T72">
            <v>27.523809523809522</v>
          </cell>
          <cell r="U72">
            <v>51</v>
          </cell>
          <cell r="V72">
            <v>17.876288659793815</v>
          </cell>
          <cell r="W72" t="str">
            <v>OVER!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</row>
        <row r="73">
          <cell r="C73">
            <v>210</v>
          </cell>
          <cell r="D73" t="str">
            <v>Melton Elementary</v>
          </cell>
          <cell r="E73" t="str">
            <v>1st</v>
          </cell>
          <cell r="F73">
            <v>59</v>
          </cell>
          <cell r="G73">
            <v>99</v>
          </cell>
          <cell r="H73">
            <v>3</v>
          </cell>
          <cell r="I73">
            <v>0.33333333333333331</v>
          </cell>
          <cell r="J73">
            <v>0</v>
          </cell>
          <cell r="K73">
            <v>3.3333333333333335</v>
          </cell>
          <cell r="L73">
            <v>3.3333333333333335</v>
          </cell>
          <cell r="M73">
            <v>2</v>
          </cell>
          <cell r="Q73">
            <v>2</v>
          </cell>
          <cell r="R73">
            <v>2</v>
          </cell>
          <cell r="S73">
            <v>5.3333333333333339</v>
          </cell>
          <cell r="T73">
            <v>29.7</v>
          </cell>
          <cell r="U73">
            <v>49.5</v>
          </cell>
          <cell r="V73">
            <v>18.562499999999996</v>
          </cell>
          <cell r="W73" t="str">
            <v>OVER!</v>
          </cell>
          <cell r="X73">
            <v>5</v>
          </cell>
          <cell r="Y73">
            <v>0</v>
          </cell>
          <cell r="Z73">
            <v>0</v>
          </cell>
          <cell r="AA73">
            <v>0</v>
          </cell>
        </row>
        <row r="74">
          <cell r="C74">
            <v>276</v>
          </cell>
          <cell r="D74" t="str">
            <v>Van Gorder Elementary</v>
          </cell>
          <cell r="E74" t="str">
            <v>1st</v>
          </cell>
          <cell r="F74">
            <v>60</v>
          </cell>
          <cell r="G74">
            <v>140</v>
          </cell>
          <cell r="H74">
            <v>3</v>
          </cell>
          <cell r="I74">
            <v>0.2</v>
          </cell>
          <cell r="J74">
            <v>0</v>
          </cell>
          <cell r="K74">
            <v>3.2</v>
          </cell>
          <cell r="L74">
            <v>3.2</v>
          </cell>
          <cell r="M74">
            <v>5</v>
          </cell>
          <cell r="Q74">
            <v>5</v>
          </cell>
          <cell r="R74">
            <v>5</v>
          </cell>
          <cell r="S74">
            <v>8.1999999999999993</v>
          </cell>
          <cell r="T74">
            <v>43.75</v>
          </cell>
          <cell r="U74">
            <v>28</v>
          </cell>
          <cell r="V74">
            <v>17.073170731707318</v>
          </cell>
          <cell r="W74" t="str">
            <v>OVER!</v>
          </cell>
          <cell r="X74">
            <v>6</v>
          </cell>
          <cell r="Y74">
            <v>1</v>
          </cell>
          <cell r="Z74">
            <v>0</v>
          </cell>
          <cell r="AA74">
            <v>0</v>
          </cell>
        </row>
        <row r="75">
          <cell r="C75">
            <v>212</v>
          </cell>
          <cell r="D75" t="str">
            <v>Double Diamond Elementary</v>
          </cell>
          <cell r="E75" t="str">
            <v>1st</v>
          </cell>
          <cell r="F75">
            <v>61</v>
          </cell>
          <cell r="G75">
            <v>116</v>
          </cell>
          <cell r="H75">
            <v>3</v>
          </cell>
          <cell r="I75">
            <v>0</v>
          </cell>
          <cell r="J75">
            <v>0</v>
          </cell>
          <cell r="K75">
            <v>3</v>
          </cell>
          <cell r="L75">
            <v>3</v>
          </cell>
          <cell r="M75">
            <v>3</v>
          </cell>
          <cell r="Q75">
            <v>3</v>
          </cell>
          <cell r="R75">
            <v>3</v>
          </cell>
          <cell r="S75">
            <v>6</v>
          </cell>
          <cell r="T75">
            <v>38.666666666666664</v>
          </cell>
          <cell r="U75">
            <v>38.666666666666664</v>
          </cell>
          <cell r="V75">
            <v>19.333333333333332</v>
          </cell>
          <cell r="W75" t="str">
            <v>OVER!</v>
          </cell>
          <cell r="X75">
            <v>7</v>
          </cell>
          <cell r="Y75">
            <v>0</v>
          </cell>
          <cell r="Z75">
            <v>0</v>
          </cell>
          <cell r="AA75">
            <v>0</v>
          </cell>
        </row>
        <row r="76">
          <cell r="C76">
            <v>242</v>
          </cell>
          <cell r="D76" t="str">
            <v>Sepulveda Elementary</v>
          </cell>
          <cell r="E76" t="str">
            <v>1st</v>
          </cell>
          <cell r="F76">
            <v>62</v>
          </cell>
          <cell r="G76">
            <v>116</v>
          </cell>
          <cell r="H76">
            <v>3</v>
          </cell>
          <cell r="I76">
            <v>0</v>
          </cell>
          <cell r="J76">
            <v>0</v>
          </cell>
          <cell r="K76">
            <v>3</v>
          </cell>
          <cell r="L76">
            <v>3</v>
          </cell>
          <cell r="M76">
            <v>3</v>
          </cell>
          <cell r="Q76">
            <v>3</v>
          </cell>
          <cell r="R76">
            <v>3</v>
          </cell>
          <cell r="S76">
            <v>6</v>
          </cell>
          <cell r="T76">
            <v>38.666666666666664</v>
          </cell>
          <cell r="U76">
            <v>38.666666666666664</v>
          </cell>
          <cell r="V76">
            <v>19.333333333333332</v>
          </cell>
          <cell r="W76" t="str">
            <v>OVER!</v>
          </cell>
          <cell r="X76">
            <v>3</v>
          </cell>
          <cell r="Y76">
            <v>2</v>
          </cell>
          <cell r="Z76">
            <v>0</v>
          </cell>
          <cell r="AA76">
            <v>0</v>
          </cell>
        </row>
        <row r="77">
          <cell r="C77">
            <v>241</v>
          </cell>
          <cell r="D77" t="str">
            <v>Hall Elementary</v>
          </cell>
          <cell r="E77" t="str">
            <v>1st</v>
          </cell>
          <cell r="F77">
            <v>63</v>
          </cell>
          <cell r="G77">
            <v>66</v>
          </cell>
          <cell r="H77">
            <v>3</v>
          </cell>
          <cell r="I77">
            <v>0</v>
          </cell>
          <cell r="J77">
            <v>0</v>
          </cell>
          <cell r="K77">
            <v>3</v>
          </cell>
          <cell r="L77">
            <v>3</v>
          </cell>
          <cell r="M77">
            <v>1</v>
          </cell>
          <cell r="Q77">
            <v>1</v>
          </cell>
          <cell r="R77">
            <v>1</v>
          </cell>
          <cell r="S77">
            <v>4</v>
          </cell>
          <cell r="T77">
            <v>22</v>
          </cell>
          <cell r="U77">
            <v>66</v>
          </cell>
          <cell r="V77">
            <v>16.5</v>
          </cell>
          <cell r="W77" t="str">
            <v xml:space="preserve">     </v>
          </cell>
          <cell r="X77">
            <v>3</v>
          </cell>
          <cell r="Y77">
            <v>1</v>
          </cell>
          <cell r="Z77">
            <v>0</v>
          </cell>
          <cell r="AA77">
            <v>0</v>
          </cell>
        </row>
        <row r="78">
          <cell r="D78" t="str">
            <v>TOTALS</v>
          </cell>
          <cell r="G78">
            <v>4839</v>
          </cell>
          <cell r="H78">
            <v>184</v>
          </cell>
          <cell r="I78">
            <v>11.713136201603696</v>
          </cell>
          <cell r="J78">
            <v>0</v>
          </cell>
          <cell r="K78">
            <v>195.7131362016037</v>
          </cell>
          <cell r="L78">
            <v>195.7131362016037</v>
          </cell>
          <cell r="M78">
            <v>89</v>
          </cell>
          <cell r="N78">
            <v>0</v>
          </cell>
          <cell r="O78">
            <v>0</v>
          </cell>
          <cell r="P78">
            <v>0</v>
          </cell>
          <cell r="Q78">
            <v>89</v>
          </cell>
          <cell r="R78">
            <v>89</v>
          </cell>
          <cell r="S78">
            <v>284.71313620160367</v>
          </cell>
          <cell r="T78">
            <v>24.724962738399714</v>
          </cell>
          <cell r="U78">
            <v>54.370786516853933</v>
          </cell>
          <cell r="V78">
            <v>16.996054571129914</v>
          </cell>
          <cell r="W78" t="str">
            <v xml:space="preserve">     </v>
          </cell>
          <cell r="X78">
            <v>255.5</v>
          </cell>
          <cell r="Y78">
            <v>14</v>
          </cell>
          <cell r="Z78">
            <v>0</v>
          </cell>
          <cell r="AA78">
            <v>3</v>
          </cell>
        </row>
        <row r="79">
          <cell r="G79" t="str">
            <v>Agrees to ADE Report</v>
          </cell>
          <cell r="H79">
            <v>0</v>
          </cell>
          <cell r="I79">
            <v>31</v>
          </cell>
          <cell r="M79">
            <v>0</v>
          </cell>
          <cell r="R79" t="str">
            <v>Need</v>
          </cell>
          <cell r="S79">
            <v>-6.6077378074282933E-2</v>
          </cell>
          <cell r="V79" t="str">
            <v>add'l teachers to meet ratio.</v>
          </cell>
          <cell r="W79">
            <v>32</v>
          </cell>
          <cell r="Y79">
            <v>269.5</v>
          </cell>
        </row>
        <row r="80">
          <cell r="H80">
            <v>0</v>
          </cell>
          <cell r="I80">
            <v>0</v>
          </cell>
        </row>
        <row r="81">
          <cell r="D81" t="str">
            <v xml:space="preserve">* Revision:  The number of Kindergarten teachers reported by full-time equivalent, who teach in full day Kindergarten programs separated from the </v>
          </cell>
          <cell r="Y81">
            <v>304</v>
          </cell>
        </row>
        <row r="82">
          <cell r="D82" t="str">
            <v>number of teachers who teach half day Kindergarten programs.</v>
          </cell>
        </row>
        <row r="84">
          <cell r="D84" t="str">
            <v xml:space="preserve">** The schools to which CSR funded Kindergarten teachers have been assigned as of 2013-2014 must be approved by the Superintendent of </v>
          </cell>
        </row>
        <row r="85">
          <cell r="D85" t="str">
            <v>public instruction.</v>
          </cell>
        </row>
      </sheetData>
      <sheetData sheetId="5">
        <row r="1">
          <cell r="D1" t="str">
            <v>Class-size Reduction Part B - SECOND GRADE FY19</v>
          </cell>
        </row>
        <row r="2">
          <cell r="V2" t="str">
            <v xml:space="preserve">Return to: </v>
          </cell>
        </row>
        <row r="3">
          <cell r="D3" t="str">
            <v>7/1/2018-9/30/2018</v>
          </cell>
          <cell r="G3">
            <v>1</v>
          </cell>
          <cell r="V3" t="str">
            <v>(775) 687-9108</v>
          </cell>
        </row>
        <row r="4">
          <cell r="D4" t="str">
            <v>Quarter Date Range</v>
          </cell>
          <cell r="G4" t="str">
            <v>Quarter for report</v>
          </cell>
          <cell r="V4" t="str">
            <v>kburton@doe.nv.gov</v>
          </cell>
        </row>
        <row r="5">
          <cell r="V5" t="str">
            <v xml:space="preserve"> rtims@doe.nv.gov</v>
          </cell>
        </row>
        <row r="6">
          <cell r="V6" t="str">
            <v xml:space="preserve"> nhanson@doe.nv.gov</v>
          </cell>
        </row>
        <row r="8">
          <cell r="D8" t="str">
            <v>Washoe County School District</v>
          </cell>
          <cell r="G8" t="str">
            <v>Mike Schroeder</v>
          </cell>
          <cell r="Q8" t="str">
            <v>(775) 348-0228</v>
          </cell>
        </row>
        <row r="9">
          <cell r="D9" t="str">
            <v>School District</v>
          </cell>
          <cell r="G9" t="str">
            <v xml:space="preserve">Contact Person  </v>
          </cell>
          <cell r="N9" t="str">
            <v>7/1/2018-9/30/2018</v>
          </cell>
          <cell r="Q9" t="str">
            <v>Phone Number</v>
          </cell>
        </row>
        <row r="11">
          <cell r="K11" t="str">
            <v xml:space="preserve">Number of </v>
          </cell>
          <cell r="Q11" t="str">
            <v xml:space="preserve">Number of </v>
          </cell>
          <cell r="X11" t="str">
            <v>Classroom Configuration</v>
          </cell>
        </row>
        <row r="12">
          <cell r="E12" t="str">
            <v>Grade</v>
          </cell>
          <cell r="G12" t="str">
            <v>ADE</v>
          </cell>
          <cell r="H12" t="str">
            <v xml:space="preserve">General </v>
          </cell>
          <cell r="I12" t="str">
            <v>SPED</v>
          </cell>
          <cell r="J12" t="str">
            <v>G/T</v>
          </cell>
          <cell r="K12" t="str">
            <v xml:space="preserve"> General Fund Teachers</v>
          </cell>
          <cell r="M12" t="str">
            <v>Class</v>
          </cell>
          <cell r="N12" t="str">
            <v xml:space="preserve">Full </v>
          </cell>
          <cell r="O12" t="str">
            <v>KCSR</v>
          </cell>
          <cell r="P12" t="str">
            <v>Zoom</v>
          </cell>
          <cell r="Q12" t="str">
            <v>CSR-Funded Teachers</v>
          </cell>
          <cell r="X12" t="str">
            <v>(Number of Classrooms)</v>
          </cell>
        </row>
        <row r="13">
          <cell r="C13" t="str">
            <v>State</v>
          </cell>
          <cell r="H13" t="str">
            <v>Fund</v>
          </cell>
          <cell r="K13" t="str">
            <v>Full Day</v>
          </cell>
          <cell r="M13" t="str">
            <v>Size</v>
          </cell>
          <cell r="N13" t="str">
            <v>Day K</v>
          </cell>
          <cell r="O13">
            <v>2900</v>
          </cell>
          <cell r="P13">
            <v>2890</v>
          </cell>
          <cell r="Q13" t="str">
            <v>Full Day</v>
          </cell>
          <cell r="S13" t="str">
            <v>Grand     Total</v>
          </cell>
          <cell r="T13" t="str">
            <v>Ratio</v>
          </cell>
          <cell r="U13" t="str">
            <v>Ratio</v>
          </cell>
          <cell r="V13" t="str">
            <v>Ratio</v>
          </cell>
          <cell r="X13" t="str">
            <v>Self-</v>
          </cell>
          <cell r="Y13" t="str">
            <v>Team</v>
          </cell>
          <cell r="Z13" t="str">
            <v>Multi-Grade</v>
          </cell>
        </row>
        <row r="14">
          <cell r="C14" t="str">
            <v>Code</v>
          </cell>
          <cell r="D14" t="str">
            <v>School Name</v>
          </cell>
          <cell r="K14" t="str">
            <v>Program</v>
          </cell>
          <cell r="L14" t="str">
            <v>Total</v>
          </cell>
          <cell r="Q14" t="str">
            <v>Program</v>
          </cell>
          <cell r="R14" t="str">
            <v>Total</v>
          </cell>
          <cell r="T14" t="str">
            <v>General</v>
          </cell>
          <cell r="U14" t="str">
            <v>CSR</v>
          </cell>
          <cell r="V14" t="str">
            <v>Combined</v>
          </cell>
          <cell r="W14" t="str">
            <v>Complied</v>
          </cell>
          <cell r="X14" t="str">
            <v>Contained</v>
          </cell>
          <cell r="Y14" t="str">
            <v>Teaching</v>
          </cell>
          <cell r="Z14" t="str">
            <v>Classrooms</v>
          </cell>
          <cell r="AA14" t="str">
            <v>Other</v>
          </cell>
        </row>
        <row r="15">
          <cell r="C15">
            <v>266</v>
          </cell>
          <cell r="D15" t="str">
            <v>Allen Elementary</v>
          </cell>
          <cell r="E15" t="str">
            <v>2nd</v>
          </cell>
          <cell r="F15">
            <v>1</v>
          </cell>
          <cell r="G15">
            <v>64</v>
          </cell>
          <cell r="H15">
            <v>3</v>
          </cell>
          <cell r="I15">
            <v>0</v>
          </cell>
          <cell r="J15">
            <v>0</v>
          </cell>
          <cell r="K15">
            <v>3</v>
          </cell>
          <cell r="L15">
            <v>3</v>
          </cell>
          <cell r="M15">
            <v>1</v>
          </cell>
          <cell r="Q15">
            <v>1</v>
          </cell>
          <cell r="R15">
            <v>1</v>
          </cell>
          <cell r="S15">
            <v>4</v>
          </cell>
          <cell r="T15">
            <v>21.333333333333332</v>
          </cell>
          <cell r="U15">
            <v>64</v>
          </cell>
          <cell r="V15">
            <v>16</v>
          </cell>
          <cell r="W15" t="str">
            <v xml:space="preserve">     </v>
          </cell>
          <cell r="X15">
            <v>4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201</v>
          </cell>
          <cell r="D16" t="str">
            <v>Anderson Elementary</v>
          </cell>
          <cell r="E16" t="str">
            <v>2nd</v>
          </cell>
          <cell r="F16">
            <v>2</v>
          </cell>
          <cell r="G16">
            <v>71</v>
          </cell>
          <cell r="H16">
            <v>3</v>
          </cell>
          <cell r="I16">
            <v>0.2857142857142857</v>
          </cell>
          <cell r="J16">
            <v>0</v>
          </cell>
          <cell r="K16">
            <v>3.2857142857142856</v>
          </cell>
          <cell r="L16">
            <v>3.2857142857142856</v>
          </cell>
          <cell r="M16">
            <v>1</v>
          </cell>
          <cell r="Q16">
            <v>1</v>
          </cell>
          <cell r="R16">
            <v>1</v>
          </cell>
          <cell r="S16">
            <v>4.2857142857142856</v>
          </cell>
          <cell r="T16">
            <v>21.608695652173914</v>
          </cell>
          <cell r="U16">
            <v>71</v>
          </cell>
          <cell r="V16">
            <v>16.566666666666666</v>
          </cell>
          <cell r="W16" t="str">
            <v xml:space="preserve">     </v>
          </cell>
          <cell r="X16">
            <v>3.5</v>
          </cell>
          <cell r="Y16">
            <v>0</v>
          </cell>
          <cell r="Z16">
            <v>0</v>
          </cell>
          <cell r="AA16">
            <v>0</v>
          </cell>
        </row>
        <row r="17">
          <cell r="C17">
            <v>271</v>
          </cell>
          <cell r="D17" t="str">
            <v>Beasley Elementary</v>
          </cell>
          <cell r="E17" t="str">
            <v>2nd</v>
          </cell>
          <cell r="F17">
            <v>3</v>
          </cell>
          <cell r="G17">
            <v>114</v>
          </cell>
          <cell r="H17">
            <v>3</v>
          </cell>
          <cell r="I17">
            <v>0.25</v>
          </cell>
          <cell r="J17">
            <v>0</v>
          </cell>
          <cell r="K17">
            <v>3.25</v>
          </cell>
          <cell r="L17">
            <v>3.25</v>
          </cell>
          <cell r="M17">
            <v>3</v>
          </cell>
          <cell r="Q17">
            <v>3</v>
          </cell>
          <cell r="R17">
            <v>3</v>
          </cell>
          <cell r="S17">
            <v>6.25</v>
          </cell>
          <cell r="T17">
            <v>35.07692307692308</v>
          </cell>
          <cell r="U17">
            <v>38</v>
          </cell>
          <cell r="V17">
            <v>18.239999999999998</v>
          </cell>
          <cell r="W17" t="str">
            <v>OVER!</v>
          </cell>
          <cell r="X17">
            <v>6</v>
          </cell>
          <cell r="Y17">
            <v>0</v>
          </cell>
          <cell r="Z17">
            <v>0</v>
          </cell>
          <cell r="AA17">
            <v>0</v>
          </cell>
        </row>
        <row r="18">
          <cell r="C18">
            <v>207</v>
          </cell>
          <cell r="D18" t="str">
            <v>Beck Elementary</v>
          </cell>
          <cell r="E18" t="str">
            <v>2nd</v>
          </cell>
          <cell r="F18">
            <v>4</v>
          </cell>
          <cell r="G18">
            <v>92</v>
          </cell>
          <cell r="H18">
            <v>3</v>
          </cell>
          <cell r="I18">
            <v>0</v>
          </cell>
          <cell r="J18">
            <v>0</v>
          </cell>
          <cell r="K18">
            <v>3</v>
          </cell>
          <cell r="L18">
            <v>3</v>
          </cell>
          <cell r="M18">
            <v>2</v>
          </cell>
          <cell r="Q18">
            <v>2</v>
          </cell>
          <cell r="R18">
            <v>2</v>
          </cell>
          <cell r="S18">
            <v>5</v>
          </cell>
          <cell r="T18">
            <v>30.666666666666668</v>
          </cell>
          <cell r="U18">
            <v>46</v>
          </cell>
          <cell r="V18">
            <v>18.399999999999999</v>
          </cell>
          <cell r="W18" t="str">
            <v>OVER!</v>
          </cell>
          <cell r="X18">
            <v>4</v>
          </cell>
          <cell r="Y18">
            <v>0</v>
          </cell>
          <cell r="Z18">
            <v>0</v>
          </cell>
          <cell r="AA18">
            <v>0</v>
          </cell>
        </row>
        <row r="19">
          <cell r="C19">
            <v>275</v>
          </cell>
          <cell r="D19" t="str">
            <v>Bennett Elementary</v>
          </cell>
          <cell r="E19" t="str">
            <v>2nd</v>
          </cell>
          <cell r="F19">
            <v>5</v>
          </cell>
          <cell r="G19">
            <v>48</v>
          </cell>
          <cell r="H19">
            <v>2</v>
          </cell>
          <cell r="I19">
            <v>0.46153846153846156</v>
          </cell>
          <cell r="J19">
            <v>0</v>
          </cell>
          <cell r="K19">
            <v>2.4615384615384617</v>
          </cell>
          <cell r="L19">
            <v>2.4615384615384617</v>
          </cell>
          <cell r="M19">
            <v>1</v>
          </cell>
          <cell r="Q19">
            <v>1</v>
          </cell>
          <cell r="R19">
            <v>1</v>
          </cell>
          <cell r="S19">
            <v>3.4615384615384617</v>
          </cell>
          <cell r="T19">
            <v>19.5</v>
          </cell>
          <cell r="U19">
            <v>48</v>
          </cell>
          <cell r="V19">
            <v>13.866666666666665</v>
          </cell>
          <cell r="W19" t="str">
            <v xml:space="preserve">     </v>
          </cell>
          <cell r="X19">
            <v>4</v>
          </cell>
          <cell r="Y19">
            <v>0</v>
          </cell>
          <cell r="Z19">
            <v>0</v>
          </cell>
          <cell r="AA19">
            <v>0</v>
          </cell>
        </row>
        <row r="20">
          <cell r="C20">
            <v>208</v>
          </cell>
          <cell r="D20" t="str">
            <v>Booth Elementary</v>
          </cell>
          <cell r="E20" t="str">
            <v>2nd</v>
          </cell>
          <cell r="F20">
            <v>6</v>
          </cell>
          <cell r="G20">
            <v>71</v>
          </cell>
          <cell r="H20">
            <v>3</v>
          </cell>
          <cell r="I20">
            <v>0.4</v>
          </cell>
          <cell r="J20">
            <v>0</v>
          </cell>
          <cell r="K20">
            <v>3.4</v>
          </cell>
          <cell r="L20">
            <v>3.4</v>
          </cell>
          <cell r="M20">
            <v>1</v>
          </cell>
          <cell r="Q20">
            <v>1</v>
          </cell>
          <cell r="R20">
            <v>1</v>
          </cell>
          <cell r="S20">
            <v>4.4000000000000004</v>
          </cell>
          <cell r="T20">
            <v>20.882352941176471</v>
          </cell>
          <cell r="U20">
            <v>71</v>
          </cell>
          <cell r="V20">
            <v>16.136363636363637</v>
          </cell>
          <cell r="W20" t="str">
            <v xml:space="preserve">     </v>
          </cell>
          <cell r="X20">
            <v>3</v>
          </cell>
          <cell r="Y20">
            <v>0</v>
          </cell>
          <cell r="Z20">
            <v>0</v>
          </cell>
          <cell r="AA20">
            <v>0</v>
          </cell>
        </row>
        <row r="21">
          <cell r="C21">
            <v>243</v>
          </cell>
          <cell r="D21" t="str">
            <v>Poulakidas Elementary</v>
          </cell>
          <cell r="E21" t="str">
            <v>2nd</v>
          </cell>
          <cell r="F21">
            <v>7</v>
          </cell>
          <cell r="G21">
            <v>88</v>
          </cell>
          <cell r="H21">
            <v>3</v>
          </cell>
          <cell r="I21">
            <v>0</v>
          </cell>
          <cell r="J21">
            <v>0</v>
          </cell>
          <cell r="K21">
            <v>3</v>
          </cell>
          <cell r="L21">
            <v>3</v>
          </cell>
          <cell r="M21">
            <v>2</v>
          </cell>
          <cell r="Q21">
            <v>2</v>
          </cell>
          <cell r="R21">
            <v>2</v>
          </cell>
          <cell r="S21">
            <v>5</v>
          </cell>
          <cell r="T21">
            <v>29.333333333333332</v>
          </cell>
          <cell r="U21">
            <v>44</v>
          </cell>
          <cell r="V21">
            <v>17.600000000000001</v>
          </cell>
          <cell r="W21" t="str">
            <v>OVER!</v>
          </cell>
          <cell r="X21">
            <v>3</v>
          </cell>
          <cell r="Y21">
            <v>0</v>
          </cell>
          <cell r="Z21">
            <v>0</v>
          </cell>
          <cell r="AA21">
            <v>0</v>
          </cell>
        </row>
        <row r="22">
          <cell r="C22">
            <v>229</v>
          </cell>
          <cell r="D22" t="str">
            <v>Brown Elementary</v>
          </cell>
          <cell r="E22" t="str">
            <v>2nd</v>
          </cell>
          <cell r="F22">
            <v>8</v>
          </cell>
          <cell r="G22">
            <v>106</v>
          </cell>
          <cell r="H22">
            <v>3</v>
          </cell>
          <cell r="I22">
            <v>0.5</v>
          </cell>
          <cell r="J22">
            <v>0</v>
          </cell>
          <cell r="K22">
            <v>3.5</v>
          </cell>
          <cell r="L22">
            <v>3.5</v>
          </cell>
          <cell r="M22">
            <v>3</v>
          </cell>
          <cell r="Q22">
            <v>3</v>
          </cell>
          <cell r="R22">
            <v>3</v>
          </cell>
          <cell r="S22">
            <v>6.5</v>
          </cell>
          <cell r="T22">
            <v>30.285714285714285</v>
          </cell>
          <cell r="U22">
            <v>35.333333333333336</v>
          </cell>
          <cell r="V22">
            <v>16.307692307692307</v>
          </cell>
          <cell r="W22" t="str">
            <v xml:space="preserve">     </v>
          </cell>
          <cell r="X22">
            <v>4</v>
          </cell>
          <cell r="Y22">
            <v>1</v>
          </cell>
          <cell r="Z22">
            <v>0</v>
          </cell>
          <cell r="AA22">
            <v>0</v>
          </cell>
        </row>
        <row r="23">
          <cell r="C23">
            <v>214</v>
          </cell>
          <cell r="D23" t="str">
            <v>Cannan Elementary</v>
          </cell>
          <cell r="E23" t="str">
            <v>2nd</v>
          </cell>
          <cell r="F23">
            <v>9</v>
          </cell>
          <cell r="G23">
            <v>78</v>
          </cell>
          <cell r="H23">
            <v>3</v>
          </cell>
          <cell r="I23">
            <v>0</v>
          </cell>
          <cell r="J23">
            <v>0</v>
          </cell>
          <cell r="K23">
            <v>3</v>
          </cell>
          <cell r="L23">
            <v>3</v>
          </cell>
          <cell r="M23">
            <v>2</v>
          </cell>
          <cell r="Q23">
            <v>2</v>
          </cell>
          <cell r="R23">
            <v>2</v>
          </cell>
          <cell r="S23">
            <v>5</v>
          </cell>
          <cell r="T23">
            <v>26</v>
          </cell>
          <cell r="U23">
            <v>39</v>
          </cell>
          <cell r="V23">
            <v>15.6</v>
          </cell>
          <cell r="W23" t="str">
            <v xml:space="preserve">     </v>
          </cell>
          <cell r="X23">
            <v>5</v>
          </cell>
          <cell r="Y23">
            <v>0</v>
          </cell>
          <cell r="Z23">
            <v>0</v>
          </cell>
          <cell r="AA23">
            <v>0</v>
          </cell>
        </row>
        <row r="24">
          <cell r="C24">
            <v>261</v>
          </cell>
          <cell r="D24" t="str">
            <v>Caughlin Ranch Elementary</v>
          </cell>
          <cell r="E24" t="str">
            <v>2nd</v>
          </cell>
          <cell r="F24">
            <v>10</v>
          </cell>
          <cell r="G24">
            <v>103</v>
          </cell>
          <cell r="H24">
            <v>3</v>
          </cell>
          <cell r="I24">
            <v>0</v>
          </cell>
          <cell r="J24">
            <v>0</v>
          </cell>
          <cell r="K24">
            <v>3</v>
          </cell>
          <cell r="L24">
            <v>3</v>
          </cell>
          <cell r="M24">
            <v>3</v>
          </cell>
          <cell r="Q24">
            <v>3</v>
          </cell>
          <cell r="R24">
            <v>3</v>
          </cell>
          <cell r="S24">
            <v>6</v>
          </cell>
          <cell r="T24">
            <v>34.333333333333336</v>
          </cell>
          <cell r="U24">
            <v>34.333333333333336</v>
          </cell>
          <cell r="V24">
            <v>17.166666666666668</v>
          </cell>
          <cell r="W24" t="str">
            <v>OVER!</v>
          </cell>
          <cell r="X24">
            <v>3</v>
          </cell>
          <cell r="Y24">
            <v>0</v>
          </cell>
          <cell r="Z24">
            <v>0</v>
          </cell>
          <cell r="AA24">
            <v>0</v>
          </cell>
        </row>
        <row r="25">
          <cell r="C25">
            <v>215</v>
          </cell>
          <cell r="D25" t="str">
            <v>Corbett Elementary</v>
          </cell>
          <cell r="E25" t="str">
            <v>2nd</v>
          </cell>
          <cell r="F25">
            <v>11</v>
          </cell>
          <cell r="G25">
            <v>68</v>
          </cell>
          <cell r="H25">
            <v>3</v>
          </cell>
          <cell r="I25">
            <v>0</v>
          </cell>
          <cell r="J25">
            <v>0</v>
          </cell>
          <cell r="K25">
            <v>3</v>
          </cell>
          <cell r="L25">
            <v>3</v>
          </cell>
          <cell r="M25">
            <v>1</v>
          </cell>
          <cell r="Q25">
            <v>1</v>
          </cell>
          <cell r="R25">
            <v>1</v>
          </cell>
          <cell r="S25">
            <v>4</v>
          </cell>
          <cell r="T25">
            <v>22.666666666666668</v>
          </cell>
          <cell r="U25">
            <v>68</v>
          </cell>
          <cell r="V25">
            <v>17</v>
          </cell>
          <cell r="W25" t="str">
            <v xml:space="preserve">     </v>
          </cell>
          <cell r="X25">
            <v>5</v>
          </cell>
          <cell r="Y25">
            <v>0</v>
          </cell>
          <cell r="Z25">
            <v>0</v>
          </cell>
          <cell r="AA25">
            <v>0</v>
          </cell>
        </row>
        <row r="26">
          <cell r="C26">
            <v>268</v>
          </cell>
          <cell r="D26" t="str">
            <v>Desert Heights Elementary</v>
          </cell>
          <cell r="E26" t="str">
            <v>2nd</v>
          </cell>
          <cell r="F26">
            <v>12</v>
          </cell>
          <cell r="G26">
            <v>53</v>
          </cell>
          <cell r="H26">
            <v>2</v>
          </cell>
          <cell r="I26">
            <v>0.38461538461538464</v>
          </cell>
          <cell r="J26">
            <v>0</v>
          </cell>
          <cell r="K26">
            <v>2.3846153846153846</v>
          </cell>
          <cell r="L26">
            <v>2.3846153846153846</v>
          </cell>
          <cell r="M26">
            <v>1</v>
          </cell>
          <cell r="Q26">
            <v>1</v>
          </cell>
          <cell r="R26">
            <v>1</v>
          </cell>
          <cell r="S26">
            <v>3.3846153846153846</v>
          </cell>
          <cell r="T26">
            <v>22.225806451612904</v>
          </cell>
          <cell r="U26">
            <v>53</v>
          </cell>
          <cell r="V26">
            <v>15.65909090909091</v>
          </cell>
          <cell r="W26" t="str">
            <v xml:space="preserve">     </v>
          </cell>
          <cell r="X26">
            <v>4</v>
          </cell>
          <cell r="Y26">
            <v>0</v>
          </cell>
          <cell r="Z26">
            <v>0</v>
          </cell>
          <cell r="AA26">
            <v>0</v>
          </cell>
        </row>
        <row r="27">
          <cell r="C27">
            <v>238</v>
          </cell>
          <cell r="D27" t="str">
            <v>Diedrichsen Elementary</v>
          </cell>
          <cell r="E27" t="str">
            <v>2nd</v>
          </cell>
          <cell r="F27">
            <v>13</v>
          </cell>
          <cell r="G27">
            <v>62</v>
          </cell>
          <cell r="H27">
            <v>2</v>
          </cell>
          <cell r="I27">
            <v>0.31578947368421051</v>
          </cell>
          <cell r="J27">
            <v>0</v>
          </cell>
          <cell r="K27">
            <v>2.3157894736842106</v>
          </cell>
          <cell r="L27">
            <v>2.3157894736842106</v>
          </cell>
          <cell r="M27">
            <v>1</v>
          </cell>
          <cell r="Q27">
            <v>1</v>
          </cell>
          <cell r="R27">
            <v>1</v>
          </cell>
          <cell r="S27">
            <v>3.3157894736842106</v>
          </cell>
          <cell r="T27">
            <v>26.772727272727273</v>
          </cell>
          <cell r="U27">
            <v>62</v>
          </cell>
          <cell r="V27">
            <v>18.698412698412699</v>
          </cell>
          <cell r="W27" t="str">
            <v>OVER!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</row>
        <row r="28">
          <cell r="C28">
            <v>258</v>
          </cell>
          <cell r="D28" t="str">
            <v>Dodson Elementary</v>
          </cell>
          <cell r="E28" t="str">
            <v>2nd</v>
          </cell>
          <cell r="F28">
            <v>14</v>
          </cell>
          <cell r="G28">
            <v>60</v>
          </cell>
          <cell r="H28">
            <v>2</v>
          </cell>
          <cell r="I28">
            <v>0.4</v>
          </cell>
          <cell r="J28">
            <v>0</v>
          </cell>
          <cell r="K28">
            <v>2.4</v>
          </cell>
          <cell r="L28">
            <v>2.4</v>
          </cell>
          <cell r="M28">
            <v>1</v>
          </cell>
          <cell r="Q28">
            <v>1</v>
          </cell>
          <cell r="R28">
            <v>1</v>
          </cell>
          <cell r="S28">
            <v>3.4</v>
          </cell>
          <cell r="T28">
            <v>25</v>
          </cell>
          <cell r="U28">
            <v>60</v>
          </cell>
          <cell r="V28">
            <v>17.647058823529413</v>
          </cell>
          <cell r="W28" t="str">
            <v>OVER!</v>
          </cell>
          <cell r="X28">
            <v>4</v>
          </cell>
          <cell r="Y28">
            <v>0</v>
          </cell>
          <cell r="Z28">
            <v>0</v>
          </cell>
          <cell r="AA28">
            <v>0</v>
          </cell>
        </row>
        <row r="29">
          <cell r="C29">
            <v>223</v>
          </cell>
          <cell r="D29" t="str">
            <v>Drake Elementary</v>
          </cell>
          <cell r="E29" t="str">
            <v>2nd</v>
          </cell>
          <cell r="F29">
            <v>15</v>
          </cell>
          <cell r="G29">
            <v>41</v>
          </cell>
          <cell r="H29">
            <v>2</v>
          </cell>
          <cell r="I29">
            <v>1.5</v>
          </cell>
          <cell r="J29">
            <v>0</v>
          </cell>
          <cell r="K29">
            <v>3.5</v>
          </cell>
          <cell r="L29">
            <v>3.5</v>
          </cell>
          <cell r="M29">
            <v>0</v>
          </cell>
          <cell r="Q29">
            <v>0</v>
          </cell>
          <cell r="R29">
            <v>0</v>
          </cell>
          <cell r="S29">
            <v>3.5</v>
          </cell>
          <cell r="T29">
            <v>11.714285714285714</v>
          </cell>
          <cell r="U29" t="e">
            <v>#DIV/0!</v>
          </cell>
          <cell r="V29">
            <v>11.714285714285714</v>
          </cell>
          <cell r="W29" t="str">
            <v xml:space="preserve">     </v>
          </cell>
          <cell r="X29">
            <v>3</v>
          </cell>
          <cell r="Y29">
            <v>0</v>
          </cell>
          <cell r="Z29">
            <v>0</v>
          </cell>
          <cell r="AA29">
            <v>0</v>
          </cell>
        </row>
        <row r="30">
          <cell r="C30">
            <v>204</v>
          </cell>
          <cell r="D30" t="str">
            <v>Duncan Elementary</v>
          </cell>
          <cell r="E30" t="str">
            <v>2nd</v>
          </cell>
          <cell r="F30">
            <v>16</v>
          </cell>
          <cell r="G30">
            <v>79</v>
          </cell>
          <cell r="H30">
            <v>3</v>
          </cell>
          <cell r="I30">
            <v>0.14285714285714285</v>
          </cell>
          <cell r="J30">
            <v>0</v>
          </cell>
          <cell r="K30">
            <v>3.1428571428571428</v>
          </cell>
          <cell r="L30">
            <v>3.1428571428571428</v>
          </cell>
          <cell r="M30">
            <v>2</v>
          </cell>
          <cell r="Q30">
            <v>2</v>
          </cell>
          <cell r="R30">
            <v>2</v>
          </cell>
          <cell r="S30">
            <v>5.1428571428571423</v>
          </cell>
          <cell r="T30">
            <v>25.136363636363637</v>
          </cell>
          <cell r="U30">
            <v>39.5</v>
          </cell>
          <cell r="V30">
            <v>15.361111111111112</v>
          </cell>
          <cell r="W30" t="str">
            <v xml:space="preserve">     </v>
          </cell>
          <cell r="X30">
            <v>3</v>
          </cell>
          <cell r="Y30">
            <v>0</v>
          </cell>
          <cell r="Z30">
            <v>0</v>
          </cell>
          <cell r="AA30">
            <v>0</v>
          </cell>
        </row>
        <row r="31">
          <cell r="C31">
            <v>239</v>
          </cell>
          <cell r="D31" t="str">
            <v>Dunn Elementary</v>
          </cell>
          <cell r="E31" t="str">
            <v>2nd</v>
          </cell>
          <cell r="F31">
            <v>17</v>
          </cell>
          <cell r="G31">
            <v>95</v>
          </cell>
          <cell r="H31">
            <v>4</v>
          </cell>
          <cell r="I31">
            <v>0</v>
          </cell>
          <cell r="J31">
            <v>0</v>
          </cell>
          <cell r="K31">
            <v>4</v>
          </cell>
          <cell r="L31">
            <v>4</v>
          </cell>
          <cell r="M31">
            <v>2</v>
          </cell>
          <cell r="Q31">
            <v>2</v>
          </cell>
          <cell r="R31">
            <v>2</v>
          </cell>
          <cell r="S31">
            <v>6</v>
          </cell>
          <cell r="T31">
            <v>23.75</v>
          </cell>
          <cell r="U31">
            <v>47.5</v>
          </cell>
          <cell r="V31">
            <v>15.833333333333334</v>
          </cell>
          <cell r="W31" t="str">
            <v xml:space="preserve">     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</row>
        <row r="32">
          <cell r="C32">
            <v>203</v>
          </cell>
          <cell r="D32" t="str">
            <v>Elmcrest Elementary</v>
          </cell>
          <cell r="E32" t="str">
            <v>2nd</v>
          </cell>
          <cell r="F32">
            <v>18</v>
          </cell>
          <cell r="G32">
            <v>51</v>
          </cell>
          <cell r="H32">
            <v>2</v>
          </cell>
          <cell r="I32">
            <v>0.11764705882352941</v>
          </cell>
          <cell r="J32">
            <v>0</v>
          </cell>
          <cell r="K32">
            <v>2.1176470588235294</v>
          </cell>
          <cell r="L32">
            <v>2.1176470588235294</v>
          </cell>
          <cell r="M32">
            <v>1</v>
          </cell>
          <cell r="Q32">
            <v>1</v>
          </cell>
          <cell r="R32">
            <v>1</v>
          </cell>
          <cell r="S32">
            <v>3.1176470588235294</v>
          </cell>
          <cell r="T32">
            <v>24.083333333333332</v>
          </cell>
          <cell r="U32">
            <v>51</v>
          </cell>
          <cell r="V32">
            <v>16.358490566037737</v>
          </cell>
          <cell r="W32" t="str">
            <v xml:space="preserve">     </v>
          </cell>
          <cell r="X32">
            <v>4</v>
          </cell>
          <cell r="Y32">
            <v>0</v>
          </cell>
          <cell r="Z32">
            <v>0</v>
          </cell>
          <cell r="AA32">
            <v>0</v>
          </cell>
        </row>
        <row r="33">
          <cell r="C33">
            <v>224</v>
          </cell>
          <cell r="D33" t="str">
            <v>Greenbrae Elementary</v>
          </cell>
          <cell r="E33" t="str">
            <v>2nd</v>
          </cell>
          <cell r="F33">
            <v>19</v>
          </cell>
          <cell r="G33">
            <v>52</v>
          </cell>
          <cell r="H33">
            <v>2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1</v>
          </cell>
          <cell r="Q33">
            <v>1</v>
          </cell>
          <cell r="R33">
            <v>1</v>
          </cell>
          <cell r="S33">
            <v>3</v>
          </cell>
          <cell r="T33">
            <v>26</v>
          </cell>
          <cell r="U33">
            <v>52</v>
          </cell>
          <cell r="V33">
            <v>17.333333333333332</v>
          </cell>
          <cell r="W33" t="str">
            <v>OVER!</v>
          </cell>
          <cell r="X33">
            <v>3</v>
          </cell>
          <cell r="Y33">
            <v>0</v>
          </cell>
          <cell r="Z33">
            <v>0</v>
          </cell>
          <cell r="AA33">
            <v>0</v>
          </cell>
        </row>
        <row r="34">
          <cell r="C34">
            <v>256</v>
          </cell>
          <cell r="D34" t="str">
            <v>Gomes Elementary</v>
          </cell>
          <cell r="E34" t="str">
            <v>2nd</v>
          </cell>
          <cell r="F34">
            <v>20</v>
          </cell>
          <cell r="G34">
            <v>127</v>
          </cell>
          <cell r="H34">
            <v>5</v>
          </cell>
          <cell r="I34">
            <v>0</v>
          </cell>
          <cell r="J34">
            <v>0</v>
          </cell>
          <cell r="K34">
            <v>5</v>
          </cell>
          <cell r="L34">
            <v>5</v>
          </cell>
          <cell r="M34">
            <v>2</v>
          </cell>
          <cell r="Q34">
            <v>2</v>
          </cell>
          <cell r="R34">
            <v>2</v>
          </cell>
          <cell r="S34">
            <v>7</v>
          </cell>
          <cell r="T34">
            <v>25.4</v>
          </cell>
          <cell r="U34">
            <v>63.5</v>
          </cell>
          <cell r="V34">
            <v>18.142857142857142</v>
          </cell>
          <cell r="W34" t="str">
            <v>OVER!</v>
          </cell>
          <cell r="X34">
            <v>3</v>
          </cell>
          <cell r="Y34">
            <v>2</v>
          </cell>
          <cell r="Z34">
            <v>0</v>
          </cell>
          <cell r="AA34">
            <v>0</v>
          </cell>
        </row>
        <row r="35">
          <cell r="C35">
            <v>216</v>
          </cell>
          <cell r="D35" t="str">
            <v>Gomm Elementary</v>
          </cell>
          <cell r="E35" t="str">
            <v>2nd</v>
          </cell>
          <cell r="F35">
            <v>21</v>
          </cell>
          <cell r="G35">
            <v>61</v>
          </cell>
          <cell r="H35">
            <v>2</v>
          </cell>
          <cell r="I35">
            <v>0.4</v>
          </cell>
          <cell r="J35">
            <v>0</v>
          </cell>
          <cell r="K35">
            <v>2.4</v>
          </cell>
          <cell r="L35">
            <v>2.4</v>
          </cell>
          <cell r="M35">
            <v>1</v>
          </cell>
          <cell r="Q35">
            <v>1</v>
          </cell>
          <cell r="R35">
            <v>1</v>
          </cell>
          <cell r="S35">
            <v>3.4</v>
          </cell>
          <cell r="T35">
            <v>25.416666666666668</v>
          </cell>
          <cell r="U35">
            <v>61</v>
          </cell>
          <cell r="V35">
            <v>17.941176470588236</v>
          </cell>
          <cell r="W35" t="str">
            <v>OVER!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</row>
        <row r="36">
          <cell r="C36">
            <v>262</v>
          </cell>
          <cell r="D36" t="str">
            <v>Hidden Valley Elementary</v>
          </cell>
          <cell r="E36" t="str">
            <v>2nd</v>
          </cell>
          <cell r="F36">
            <v>22</v>
          </cell>
          <cell r="G36">
            <v>54</v>
          </cell>
          <cell r="H36">
            <v>2</v>
          </cell>
          <cell r="I36">
            <v>0</v>
          </cell>
          <cell r="J36">
            <v>0</v>
          </cell>
          <cell r="K36">
            <v>2</v>
          </cell>
          <cell r="L36">
            <v>2</v>
          </cell>
          <cell r="M36">
            <v>1</v>
          </cell>
          <cell r="Q36">
            <v>1</v>
          </cell>
          <cell r="R36">
            <v>1</v>
          </cell>
          <cell r="S36">
            <v>3</v>
          </cell>
          <cell r="T36">
            <v>27</v>
          </cell>
          <cell r="U36">
            <v>54</v>
          </cell>
          <cell r="V36">
            <v>18</v>
          </cell>
          <cell r="W36" t="str">
            <v>OVER!</v>
          </cell>
          <cell r="X36">
            <v>3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230</v>
          </cell>
          <cell r="D37" t="str">
            <v>Huffaker Elementary</v>
          </cell>
          <cell r="E37" t="str">
            <v>2nd</v>
          </cell>
          <cell r="F37">
            <v>23</v>
          </cell>
          <cell r="G37">
            <v>59</v>
          </cell>
          <cell r="H37">
            <v>2</v>
          </cell>
          <cell r="I37">
            <v>0.30769230769230771</v>
          </cell>
          <cell r="J37">
            <v>0</v>
          </cell>
          <cell r="K37">
            <v>2.3076923076923075</v>
          </cell>
          <cell r="L37">
            <v>2.3076923076923075</v>
          </cell>
          <cell r="M37">
            <v>1</v>
          </cell>
          <cell r="Q37">
            <v>1</v>
          </cell>
          <cell r="R37">
            <v>1</v>
          </cell>
          <cell r="S37">
            <v>3.3076923076923075</v>
          </cell>
          <cell r="T37">
            <v>25.56666666666667</v>
          </cell>
          <cell r="U37">
            <v>59</v>
          </cell>
          <cell r="V37">
            <v>17.837209302325583</v>
          </cell>
          <cell r="W37" t="str">
            <v>OVER!</v>
          </cell>
          <cell r="X37">
            <v>3</v>
          </cell>
          <cell r="Y37">
            <v>0</v>
          </cell>
          <cell r="Z37">
            <v>0</v>
          </cell>
          <cell r="AA37">
            <v>0</v>
          </cell>
        </row>
        <row r="38">
          <cell r="C38">
            <v>206</v>
          </cell>
          <cell r="D38" t="str">
            <v>Hunter Lake Elementary</v>
          </cell>
          <cell r="E38" t="str">
            <v>2nd</v>
          </cell>
          <cell r="F38">
            <v>24</v>
          </cell>
          <cell r="G38">
            <v>47</v>
          </cell>
          <cell r="H38">
            <v>2</v>
          </cell>
          <cell r="I38">
            <v>0</v>
          </cell>
          <cell r="J38">
            <v>0</v>
          </cell>
          <cell r="K38">
            <v>2</v>
          </cell>
          <cell r="L38">
            <v>2</v>
          </cell>
          <cell r="M38">
            <v>1</v>
          </cell>
          <cell r="Q38">
            <v>1</v>
          </cell>
          <cell r="R38">
            <v>1</v>
          </cell>
          <cell r="S38">
            <v>3</v>
          </cell>
          <cell r="T38">
            <v>23.5</v>
          </cell>
          <cell r="U38">
            <v>47</v>
          </cell>
          <cell r="V38">
            <v>15.666666666666666</v>
          </cell>
          <cell r="W38" t="str">
            <v xml:space="preserve">     </v>
          </cell>
          <cell r="X38">
            <v>2</v>
          </cell>
          <cell r="Y38">
            <v>0</v>
          </cell>
          <cell r="Z38">
            <v>0</v>
          </cell>
          <cell r="AA38">
            <v>1</v>
          </cell>
        </row>
        <row r="39">
          <cell r="C39">
            <v>274</v>
          </cell>
          <cell r="D39" t="str">
            <v>Hunsberger Elementary</v>
          </cell>
          <cell r="E39" t="str">
            <v>2nd</v>
          </cell>
          <cell r="F39">
            <v>25</v>
          </cell>
          <cell r="G39">
            <v>91</v>
          </cell>
          <cell r="H39">
            <v>3</v>
          </cell>
          <cell r="I39">
            <v>0.125</v>
          </cell>
          <cell r="J39">
            <v>0</v>
          </cell>
          <cell r="K39">
            <v>3.125</v>
          </cell>
          <cell r="L39">
            <v>3.125</v>
          </cell>
          <cell r="M39">
            <v>2</v>
          </cell>
          <cell r="Q39">
            <v>2</v>
          </cell>
          <cell r="R39">
            <v>2</v>
          </cell>
          <cell r="S39">
            <v>5.125</v>
          </cell>
          <cell r="T39">
            <v>29.12</v>
          </cell>
          <cell r="U39">
            <v>45.5</v>
          </cell>
          <cell r="V39">
            <v>17.756097560975611</v>
          </cell>
          <cell r="W39" t="str">
            <v>OVER!</v>
          </cell>
          <cell r="X39">
            <v>5</v>
          </cell>
          <cell r="Y39">
            <v>0</v>
          </cell>
          <cell r="Z39">
            <v>0</v>
          </cell>
          <cell r="AA39">
            <v>0</v>
          </cell>
        </row>
        <row r="40">
          <cell r="C40">
            <v>251</v>
          </cell>
          <cell r="D40" t="str">
            <v>Incline Elementary</v>
          </cell>
          <cell r="E40" t="str">
            <v>2nd</v>
          </cell>
          <cell r="F40">
            <v>26</v>
          </cell>
          <cell r="G40">
            <v>30</v>
          </cell>
          <cell r="H40">
            <v>2</v>
          </cell>
          <cell r="I40">
            <v>0</v>
          </cell>
          <cell r="J40">
            <v>0</v>
          </cell>
          <cell r="K40">
            <v>2</v>
          </cell>
          <cell r="L40">
            <v>2</v>
          </cell>
          <cell r="M40">
            <v>0</v>
          </cell>
          <cell r="Q40">
            <v>0</v>
          </cell>
          <cell r="R40">
            <v>0</v>
          </cell>
          <cell r="S40">
            <v>2</v>
          </cell>
          <cell r="T40">
            <v>15</v>
          </cell>
          <cell r="U40" t="e">
            <v>#DIV/0!</v>
          </cell>
          <cell r="V40">
            <v>15</v>
          </cell>
          <cell r="W40" t="str">
            <v xml:space="preserve">     </v>
          </cell>
          <cell r="X40">
            <v>0</v>
          </cell>
          <cell r="Y40">
            <v>0</v>
          </cell>
          <cell r="Z40">
            <v>0</v>
          </cell>
          <cell r="AA40">
            <v>3</v>
          </cell>
        </row>
        <row r="41">
          <cell r="C41">
            <v>226</v>
          </cell>
          <cell r="D41" t="str">
            <v>Juniper Elementary</v>
          </cell>
          <cell r="E41" t="str">
            <v>2nd</v>
          </cell>
          <cell r="F41">
            <v>27</v>
          </cell>
          <cell r="G41">
            <v>83</v>
          </cell>
          <cell r="H41">
            <v>4</v>
          </cell>
          <cell r="I41">
            <v>0.33333333333333331</v>
          </cell>
          <cell r="J41">
            <v>0</v>
          </cell>
          <cell r="K41">
            <v>4.333333333333333</v>
          </cell>
          <cell r="L41">
            <v>4.333333333333333</v>
          </cell>
          <cell r="M41">
            <v>1</v>
          </cell>
          <cell r="Q41">
            <v>1</v>
          </cell>
          <cell r="R41">
            <v>1</v>
          </cell>
          <cell r="S41">
            <v>5.333333333333333</v>
          </cell>
          <cell r="T41">
            <v>19.153846153846157</v>
          </cell>
          <cell r="U41">
            <v>83</v>
          </cell>
          <cell r="V41">
            <v>15.5625</v>
          </cell>
          <cell r="W41" t="str">
            <v xml:space="preserve">     </v>
          </cell>
          <cell r="X41">
            <v>5</v>
          </cell>
          <cell r="Y41">
            <v>0</v>
          </cell>
          <cell r="Z41">
            <v>0</v>
          </cell>
          <cell r="AA41">
            <v>0</v>
          </cell>
        </row>
        <row r="42">
          <cell r="C42">
            <v>232</v>
          </cell>
          <cell r="D42" t="str">
            <v>Lemmon Valley Elementary</v>
          </cell>
          <cell r="E42" t="str">
            <v>2nd</v>
          </cell>
          <cell r="F42">
            <v>28</v>
          </cell>
          <cell r="G42">
            <v>106</v>
          </cell>
          <cell r="H42">
            <v>3</v>
          </cell>
          <cell r="I42">
            <v>0</v>
          </cell>
          <cell r="J42">
            <v>0</v>
          </cell>
          <cell r="K42">
            <v>3</v>
          </cell>
          <cell r="L42">
            <v>3</v>
          </cell>
          <cell r="M42">
            <v>3</v>
          </cell>
          <cell r="Q42">
            <v>3</v>
          </cell>
          <cell r="R42">
            <v>3</v>
          </cell>
          <cell r="S42">
            <v>6</v>
          </cell>
          <cell r="T42">
            <v>35.333333333333336</v>
          </cell>
          <cell r="U42">
            <v>35.333333333333336</v>
          </cell>
          <cell r="V42">
            <v>17.666666666666668</v>
          </cell>
          <cell r="W42" t="str">
            <v>OVER!</v>
          </cell>
          <cell r="X42">
            <v>5</v>
          </cell>
          <cell r="Y42">
            <v>0</v>
          </cell>
          <cell r="Z42">
            <v>0</v>
          </cell>
          <cell r="AA42">
            <v>0</v>
          </cell>
        </row>
        <row r="43">
          <cell r="C43">
            <v>257</v>
          </cell>
          <cell r="D43" t="str">
            <v>Lenz Elementary</v>
          </cell>
          <cell r="E43" t="str">
            <v>2nd</v>
          </cell>
          <cell r="F43">
            <v>29</v>
          </cell>
          <cell r="G43">
            <v>76</v>
          </cell>
          <cell r="H43">
            <v>3</v>
          </cell>
          <cell r="I43">
            <v>0</v>
          </cell>
          <cell r="J43">
            <v>0</v>
          </cell>
          <cell r="K43">
            <v>3</v>
          </cell>
          <cell r="L43">
            <v>3</v>
          </cell>
          <cell r="M43">
            <v>1</v>
          </cell>
          <cell r="Q43">
            <v>1</v>
          </cell>
          <cell r="R43">
            <v>1</v>
          </cell>
          <cell r="S43">
            <v>4</v>
          </cell>
          <cell r="T43">
            <v>25.333333333333332</v>
          </cell>
          <cell r="U43">
            <v>76</v>
          </cell>
          <cell r="V43">
            <v>19</v>
          </cell>
          <cell r="W43" t="str">
            <v>OVER!</v>
          </cell>
          <cell r="X43">
            <v>4</v>
          </cell>
          <cell r="Y43">
            <v>0</v>
          </cell>
          <cell r="Z43">
            <v>0</v>
          </cell>
          <cell r="AA43">
            <v>0</v>
          </cell>
        </row>
        <row r="44">
          <cell r="C44">
            <v>227</v>
          </cell>
          <cell r="D44" t="str">
            <v>Lincoln Park Elementary</v>
          </cell>
          <cell r="E44" t="str">
            <v>2nd</v>
          </cell>
          <cell r="F44">
            <v>30</v>
          </cell>
          <cell r="G44">
            <v>75</v>
          </cell>
          <cell r="H44">
            <v>3</v>
          </cell>
          <cell r="I44">
            <v>0</v>
          </cell>
          <cell r="J44">
            <v>0</v>
          </cell>
          <cell r="K44">
            <v>3</v>
          </cell>
          <cell r="L44">
            <v>3</v>
          </cell>
          <cell r="M44">
            <v>1</v>
          </cell>
          <cell r="Q44">
            <v>1</v>
          </cell>
          <cell r="R44">
            <v>1</v>
          </cell>
          <cell r="S44">
            <v>4</v>
          </cell>
          <cell r="T44">
            <v>25</v>
          </cell>
          <cell r="U44">
            <v>75</v>
          </cell>
          <cell r="V44">
            <v>18.75</v>
          </cell>
          <cell r="W44" t="str">
            <v>OVER!</v>
          </cell>
          <cell r="X44">
            <v>3</v>
          </cell>
          <cell r="Y44">
            <v>0</v>
          </cell>
          <cell r="Z44">
            <v>0</v>
          </cell>
          <cell r="AA44">
            <v>0</v>
          </cell>
        </row>
        <row r="45">
          <cell r="C45">
            <v>202</v>
          </cell>
          <cell r="D45" t="str">
            <v>Loder Elementary</v>
          </cell>
          <cell r="E45" t="str">
            <v>2nd</v>
          </cell>
          <cell r="F45">
            <v>31</v>
          </cell>
          <cell r="G45">
            <v>60</v>
          </cell>
          <cell r="H45">
            <v>3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1</v>
          </cell>
          <cell r="Q45">
            <v>1</v>
          </cell>
          <cell r="R45">
            <v>1</v>
          </cell>
          <cell r="S45">
            <v>4</v>
          </cell>
          <cell r="T45">
            <v>20</v>
          </cell>
          <cell r="U45">
            <v>60</v>
          </cell>
          <cell r="V45">
            <v>15</v>
          </cell>
          <cell r="W45" t="str">
            <v xml:space="preserve">     </v>
          </cell>
          <cell r="X45">
            <v>5</v>
          </cell>
          <cell r="Y45">
            <v>0</v>
          </cell>
          <cell r="Z45">
            <v>0</v>
          </cell>
          <cell r="AA45">
            <v>0</v>
          </cell>
        </row>
        <row r="46">
          <cell r="C46">
            <v>273</v>
          </cell>
          <cell r="D46" t="str">
            <v>Mathews Elementary</v>
          </cell>
          <cell r="E46" t="str">
            <v>2nd</v>
          </cell>
          <cell r="F46">
            <v>32</v>
          </cell>
          <cell r="G46">
            <v>75</v>
          </cell>
          <cell r="H46">
            <v>3</v>
          </cell>
          <cell r="I46">
            <v>0.26666666666666666</v>
          </cell>
          <cell r="J46">
            <v>0</v>
          </cell>
          <cell r="K46">
            <v>3.2666666666666666</v>
          </cell>
          <cell r="L46">
            <v>3.2666666666666666</v>
          </cell>
          <cell r="M46">
            <v>1</v>
          </cell>
          <cell r="Q46">
            <v>1</v>
          </cell>
          <cell r="R46">
            <v>1</v>
          </cell>
          <cell r="S46">
            <v>4.2666666666666666</v>
          </cell>
          <cell r="T46">
            <v>22.95918367346939</v>
          </cell>
          <cell r="U46">
            <v>75</v>
          </cell>
          <cell r="V46">
            <v>17.578125</v>
          </cell>
          <cell r="W46" t="str">
            <v>OVER!</v>
          </cell>
          <cell r="X46">
            <v>6</v>
          </cell>
          <cell r="Y46">
            <v>0</v>
          </cell>
          <cell r="Z46">
            <v>0</v>
          </cell>
          <cell r="AA46">
            <v>0</v>
          </cell>
        </row>
        <row r="47">
          <cell r="C47">
            <v>222</v>
          </cell>
          <cell r="D47" t="str">
            <v>Maxwell Elementary</v>
          </cell>
          <cell r="E47" t="str">
            <v>2nd</v>
          </cell>
          <cell r="F47">
            <v>33</v>
          </cell>
          <cell r="G47">
            <v>71</v>
          </cell>
          <cell r="H47">
            <v>3</v>
          </cell>
          <cell r="I47">
            <v>0</v>
          </cell>
          <cell r="J47">
            <v>0</v>
          </cell>
          <cell r="K47">
            <v>3</v>
          </cell>
          <cell r="L47">
            <v>3</v>
          </cell>
          <cell r="M47">
            <v>1</v>
          </cell>
          <cell r="Q47">
            <v>1</v>
          </cell>
          <cell r="R47">
            <v>1</v>
          </cell>
          <cell r="S47">
            <v>4</v>
          </cell>
          <cell r="T47">
            <v>23.666666666666668</v>
          </cell>
          <cell r="U47">
            <v>71</v>
          </cell>
          <cell r="V47">
            <v>17.75</v>
          </cell>
          <cell r="W47" t="str">
            <v>OVER!</v>
          </cell>
          <cell r="X47">
            <v>3</v>
          </cell>
          <cell r="Y47">
            <v>0</v>
          </cell>
          <cell r="Z47">
            <v>0</v>
          </cell>
          <cell r="AA47">
            <v>0</v>
          </cell>
        </row>
        <row r="48">
          <cell r="C48">
            <v>228</v>
          </cell>
          <cell r="D48" t="str">
            <v>Mitchell Elementary</v>
          </cell>
          <cell r="E48" t="str">
            <v>2nd</v>
          </cell>
          <cell r="F48">
            <v>34</v>
          </cell>
          <cell r="G48">
            <v>67</v>
          </cell>
          <cell r="H48">
            <v>3</v>
          </cell>
          <cell r="I48">
            <v>0.375</v>
          </cell>
          <cell r="J48">
            <v>0</v>
          </cell>
          <cell r="K48">
            <v>3.375</v>
          </cell>
          <cell r="L48">
            <v>3.375</v>
          </cell>
          <cell r="M48">
            <v>1</v>
          </cell>
          <cell r="Q48">
            <v>1</v>
          </cell>
          <cell r="R48">
            <v>1</v>
          </cell>
          <cell r="S48">
            <v>4.375</v>
          </cell>
          <cell r="T48">
            <v>19.851851851851851</v>
          </cell>
          <cell r="U48">
            <v>67</v>
          </cell>
          <cell r="V48">
            <v>15.314285714285715</v>
          </cell>
          <cell r="W48" t="str">
            <v xml:space="preserve">     </v>
          </cell>
          <cell r="X48">
            <v>4</v>
          </cell>
          <cell r="Y48">
            <v>0</v>
          </cell>
          <cell r="Z48">
            <v>0</v>
          </cell>
          <cell r="AA48">
            <v>0</v>
          </cell>
        </row>
        <row r="49">
          <cell r="C49">
            <v>267</v>
          </cell>
          <cell r="D49" t="str">
            <v>Moss Elementary</v>
          </cell>
          <cell r="E49" t="str">
            <v>2nd</v>
          </cell>
          <cell r="F49">
            <v>35</v>
          </cell>
          <cell r="G49">
            <v>61</v>
          </cell>
          <cell r="H49">
            <v>2</v>
          </cell>
          <cell r="I49">
            <v>0.21052631578947367</v>
          </cell>
          <cell r="J49">
            <v>0</v>
          </cell>
          <cell r="K49">
            <v>2.2105263157894735</v>
          </cell>
          <cell r="L49">
            <v>2.2105263157894735</v>
          </cell>
          <cell r="M49">
            <v>1</v>
          </cell>
          <cell r="Q49">
            <v>1</v>
          </cell>
          <cell r="R49">
            <v>1</v>
          </cell>
          <cell r="S49">
            <v>3.2105263157894735</v>
          </cell>
          <cell r="T49">
            <v>27.595238095238098</v>
          </cell>
          <cell r="U49">
            <v>61</v>
          </cell>
          <cell r="V49">
            <v>19</v>
          </cell>
          <cell r="W49" t="str">
            <v>OVER!</v>
          </cell>
          <cell r="X49">
            <v>3</v>
          </cell>
          <cell r="Y49">
            <v>0</v>
          </cell>
          <cell r="Z49">
            <v>0</v>
          </cell>
          <cell r="AA49">
            <v>0</v>
          </cell>
        </row>
        <row r="50">
          <cell r="C50">
            <v>211</v>
          </cell>
          <cell r="D50" t="str">
            <v>Mount Rose Elementary</v>
          </cell>
          <cell r="E50" t="str">
            <v>2nd</v>
          </cell>
          <cell r="F50">
            <v>36</v>
          </cell>
          <cell r="G50">
            <v>55</v>
          </cell>
          <cell r="H50">
            <v>2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1</v>
          </cell>
          <cell r="Q50">
            <v>1</v>
          </cell>
          <cell r="R50">
            <v>1</v>
          </cell>
          <cell r="S50">
            <v>3</v>
          </cell>
          <cell r="T50">
            <v>27.5</v>
          </cell>
          <cell r="U50">
            <v>55</v>
          </cell>
          <cell r="V50">
            <v>18.333333333333332</v>
          </cell>
          <cell r="W50" t="str">
            <v>OVER!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</row>
        <row r="51">
          <cell r="C51">
            <v>237</v>
          </cell>
          <cell r="D51" t="str">
            <v>Natchez Elementary</v>
          </cell>
          <cell r="E51" t="str">
            <v>2nd</v>
          </cell>
          <cell r="F51">
            <v>37</v>
          </cell>
          <cell r="G51">
            <v>18</v>
          </cell>
          <cell r="H51">
            <v>2</v>
          </cell>
          <cell r="I51">
            <v>0</v>
          </cell>
          <cell r="J51">
            <v>0</v>
          </cell>
          <cell r="K51">
            <v>2</v>
          </cell>
          <cell r="L51">
            <v>2</v>
          </cell>
          <cell r="M51">
            <v>0</v>
          </cell>
          <cell r="Q51">
            <v>0</v>
          </cell>
          <cell r="R51">
            <v>0</v>
          </cell>
          <cell r="S51">
            <v>2</v>
          </cell>
          <cell r="T51">
            <v>9</v>
          </cell>
          <cell r="U51" t="e">
            <v>#DIV/0!</v>
          </cell>
          <cell r="V51">
            <v>9</v>
          </cell>
          <cell r="W51" t="str">
            <v xml:space="preserve">     </v>
          </cell>
          <cell r="X51">
            <v>2</v>
          </cell>
          <cell r="Y51">
            <v>0</v>
          </cell>
          <cell r="Z51">
            <v>0</v>
          </cell>
          <cell r="AA51">
            <v>0</v>
          </cell>
        </row>
        <row r="52">
          <cell r="C52">
            <v>240</v>
          </cell>
          <cell r="D52" t="str">
            <v>Palmer Elementary</v>
          </cell>
          <cell r="E52" t="str">
            <v>2nd</v>
          </cell>
          <cell r="F52">
            <v>38</v>
          </cell>
          <cell r="G52">
            <v>83</v>
          </cell>
          <cell r="H52">
            <v>3</v>
          </cell>
          <cell r="I52">
            <v>0.625</v>
          </cell>
          <cell r="J52">
            <v>0</v>
          </cell>
          <cell r="K52">
            <v>3.625</v>
          </cell>
          <cell r="L52">
            <v>3.625</v>
          </cell>
          <cell r="M52">
            <v>2</v>
          </cell>
          <cell r="Q52">
            <v>2</v>
          </cell>
          <cell r="R52">
            <v>2</v>
          </cell>
          <cell r="S52">
            <v>5.625</v>
          </cell>
          <cell r="T52">
            <v>22.896551724137932</v>
          </cell>
          <cell r="U52">
            <v>41.5</v>
          </cell>
          <cell r="V52">
            <v>14.755555555555556</v>
          </cell>
          <cell r="W52" t="str">
            <v xml:space="preserve">     </v>
          </cell>
          <cell r="X52">
            <v>3</v>
          </cell>
          <cell r="Y52">
            <v>1</v>
          </cell>
          <cell r="Z52">
            <v>0</v>
          </cell>
          <cell r="AA52">
            <v>0</v>
          </cell>
        </row>
        <row r="53">
          <cell r="C53">
            <v>213</v>
          </cell>
          <cell r="D53" t="str">
            <v>Peavine Elementary</v>
          </cell>
          <cell r="E53" t="str">
            <v>2nd</v>
          </cell>
          <cell r="F53">
            <v>39</v>
          </cell>
          <cell r="G53">
            <v>56</v>
          </cell>
          <cell r="H53">
            <v>2</v>
          </cell>
          <cell r="I53">
            <v>0</v>
          </cell>
          <cell r="J53">
            <v>0</v>
          </cell>
          <cell r="K53">
            <v>2</v>
          </cell>
          <cell r="L53">
            <v>2</v>
          </cell>
          <cell r="M53">
            <v>1</v>
          </cell>
          <cell r="Q53">
            <v>1</v>
          </cell>
          <cell r="R53">
            <v>1</v>
          </cell>
          <cell r="S53">
            <v>3</v>
          </cell>
          <cell r="T53">
            <v>28</v>
          </cell>
          <cell r="U53">
            <v>56</v>
          </cell>
          <cell r="V53">
            <v>18.666666666666668</v>
          </cell>
          <cell r="W53" t="str">
            <v>OVER!</v>
          </cell>
          <cell r="X53">
            <v>3</v>
          </cell>
          <cell r="Y53">
            <v>0</v>
          </cell>
          <cell r="Z53">
            <v>0</v>
          </cell>
          <cell r="AA53">
            <v>0</v>
          </cell>
        </row>
        <row r="54">
          <cell r="C54">
            <v>233</v>
          </cell>
          <cell r="D54" t="str">
            <v>Pleasant Valley Elementary</v>
          </cell>
          <cell r="E54" t="str">
            <v>2nd</v>
          </cell>
          <cell r="F54">
            <v>40</v>
          </cell>
          <cell r="G54">
            <v>77</v>
          </cell>
          <cell r="H54">
            <v>3</v>
          </cell>
          <cell r="I54">
            <v>0</v>
          </cell>
          <cell r="J54">
            <v>0</v>
          </cell>
          <cell r="K54">
            <v>3</v>
          </cell>
          <cell r="L54">
            <v>3</v>
          </cell>
          <cell r="M54">
            <v>1</v>
          </cell>
          <cell r="Q54">
            <v>1</v>
          </cell>
          <cell r="R54">
            <v>1</v>
          </cell>
          <cell r="S54">
            <v>4</v>
          </cell>
          <cell r="T54">
            <v>25.666666666666668</v>
          </cell>
          <cell r="U54">
            <v>77</v>
          </cell>
          <cell r="V54">
            <v>19.25</v>
          </cell>
          <cell r="W54" t="str">
            <v>OVER!</v>
          </cell>
          <cell r="X54">
            <v>4</v>
          </cell>
          <cell r="Y54">
            <v>0</v>
          </cell>
          <cell r="Z54">
            <v>0</v>
          </cell>
          <cell r="AA54">
            <v>0</v>
          </cell>
        </row>
        <row r="55">
          <cell r="C55">
            <v>272</v>
          </cell>
          <cell r="D55" t="str">
            <v>Donner Springs Elementary</v>
          </cell>
          <cell r="E55" t="str">
            <v>2nd</v>
          </cell>
          <cell r="F55">
            <v>41</v>
          </cell>
          <cell r="G55">
            <v>59</v>
          </cell>
          <cell r="H55">
            <v>2</v>
          </cell>
          <cell r="I55">
            <v>0.13333333333333333</v>
          </cell>
          <cell r="J55">
            <v>0</v>
          </cell>
          <cell r="K55">
            <v>2.1333333333333333</v>
          </cell>
          <cell r="L55">
            <v>2.1333333333333333</v>
          </cell>
          <cell r="M55">
            <v>1</v>
          </cell>
          <cell r="Q55">
            <v>1</v>
          </cell>
          <cell r="R55">
            <v>1</v>
          </cell>
          <cell r="S55">
            <v>3.1333333333333333</v>
          </cell>
          <cell r="T55">
            <v>27.65625</v>
          </cell>
          <cell r="U55">
            <v>59</v>
          </cell>
          <cell r="V55">
            <v>18.829787234042552</v>
          </cell>
          <cell r="W55" t="str">
            <v>OVER!</v>
          </cell>
          <cell r="X55">
            <v>4</v>
          </cell>
          <cell r="Y55">
            <v>0</v>
          </cell>
          <cell r="Z55">
            <v>0</v>
          </cell>
          <cell r="AA55">
            <v>0</v>
          </cell>
        </row>
        <row r="56">
          <cell r="C56">
            <v>221</v>
          </cell>
          <cell r="D56" t="str">
            <v>Risley Elementary</v>
          </cell>
          <cell r="E56" t="str">
            <v>2nd</v>
          </cell>
          <cell r="F56">
            <v>42</v>
          </cell>
          <cell r="G56">
            <v>78</v>
          </cell>
          <cell r="H56">
            <v>3</v>
          </cell>
          <cell r="I56">
            <v>0</v>
          </cell>
          <cell r="J56">
            <v>0</v>
          </cell>
          <cell r="K56">
            <v>3</v>
          </cell>
          <cell r="L56">
            <v>3</v>
          </cell>
          <cell r="M56">
            <v>1</v>
          </cell>
          <cell r="Q56">
            <v>1</v>
          </cell>
          <cell r="R56">
            <v>1</v>
          </cell>
          <cell r="S56">
            <v>4</v>
          </cell>
          <cell r="T56">
            <v>26</v>
          </cell>
          <cell r="U56">
            <v>78</v>
          </cell>
          <cell r="V56">
            <v>19.5</v>
          </cell>
          <cell r="W56" t="str">
            <v>OVER!</v>
          </cell>
          <cell r="X56">
            <v>3</v>
          </cell>
          <cell r="Y56">
            <v>0</v>
          </cell>
          <cell r="Z56">
            <v>0</v>
          </cell>
          <cell r="AA56">
            <v>0</v>
          </cell>
        </row>
        <row r="57">
          <cell r="C57">
            <v>231</v>
          </cell>
          <cell r="D57" t="str">
            <v>Lemelson Elementary</v>
          </cell>
          <cell r="E57" t="str">
            <v>2nd</v>
          </cell>
          <cell r="F57">
            <v>43</v>
          </cell>
          <cell r="G57">
            <v>48</v>
          </cell>
          <cell r="H57">
            <v>2</v>
          </cell>
          <cell r="I57">
            <v>0</v>
          </cell>
          <cell r="J57">
            <v>0</v>
          </cell>
          <cell r="K57">
            <v>2</v>
          </cell>
          <cell r="L57">
            <v>2</v>
          </cell>
          <cell r="M57">
            <v>1</v>
          </cell>
          <cell r="Q57">
            <v>1</v>
          </cell>
          <cell r="R57">
            <v>1</v>
          </cell>
          <cell r="S57">
            <v>3</v>
          </cell>
          <cell r="T57">
            <v>24</v>
          </cell>
          <cell r="U57">
            <v>48</v>
          </cell>
          <cell r="V57">
            <v>16</v>
          </cell>
          <cell r="W57" t="str">
            <v xml:space="preserve">     </v>
          </cell>
          <cell r="X57">
            <v>3</v>
          </cell>
          <cell r="Y57">
            <v>0</v>
          </cell>
          <cell r="Z57">
            <v>0</v>
          </cell>
          <cell r="AA57">
            <v>0</v>
          </cell>
        </row>
        <row r="58">
          <cell r="C58">
            <v>263</v>
          </cell>
          <cell r="D58" t="str">
            <v>Silver Lake Elementary</v>
          </cell>
          <cell r="E58" t="str">
            <v>2nd</v>
          </cell>
          <cell r="F58">
            <v>44</v>
          </cell>
          <cell r="G58">
            <v>120</v>
          </cell>
          <cell r="H58">
            <v>4</v>
          </cell>
          <cell r="I58">
            <v>0.33333333333333331</v>
          </cell>
          <cell r="J58">
            <v>0</v>
          </cell>
          <cell r="K58">
            <v>4.333333333333333</v>
          </cell>
          <cell r="L58">
            <v>4.333333333333333</v>
          </cell>
          <cell r="M58">
            <v>2</v>
          </cell>
          <cell r="Q58">
            <v>2</v>
          </cell>
          <cell r="R58">
            <v>2</v>
          </cell>
          <cell r="S58">
            <v>6.333333333333333</v>
          </cell>
          <cell r="T58">
            <v>27.692307692307693</v>
          </cell>
          <cell r="U58">
            <v>60</v>
          </cell>
          <cell r="V58">
            <v>18.947368421052634</v>
          </cell>
          <cell r="W58" t="str">
            <v>OVER!</v>
          </cell>
          <cell r="X58">
            <v>2</v>
          </cell>
          <cell r="Y58">
            <v>2</v>
          </cell>
          <cell r="Z58">
            <v>0</v>
          </cell>
          <cell r="AA58">
            <v>0</v>
          </cell>
        </row>
        <row r="59">
          <cell r="C59">
            <v>225</v>
          </cell>
          <cell r="D59" t="str">
            <v>Kate Smith Elementary</v>
          </cell>
          <cell r="E59" t="str">
            <v>2nd</v>
          </cell>
          <cell r="F59">
            <v>45</v>
          </cell>
          <cell r="G59">
            <v>33</v>
          </cell>
          <cell r="H59">
            <v>2</v>
          </cell>
          <cell r="I59">
            <v>0</v>
          </cell>
          <cell r="J59">
            <v>0</v>
          </cell>
          <cell r="K59">
            <v>2</v>
          </cell>
          <cell r="L59">
            <v>2</v>
          </cell>
          <cell r="M59">
            <v>0</v>
          </cell>
          <cell r="Q59">
            <v>0</v>
          </cell>
          <cell r="R59">
            <v>0</v>
          </cell>
          <cell r="S59">
            <v>2</v>
          </cell>
          <cell r="T59">
            <v>16.5</v>
          </cell>
          <cell r="U59" t="e">
            <v>#DIV/0!</v>
          </cell>
          <cell r="V59">
            <v>16.5</v>
          </cell>
          <cell r="W59" t="str">
            <v xml:space="preserve">     </v>
          </cell>
          <cell r="X59">
            <v>3</v>
          </cell>
          <cell r="Y59">
            <v>0</v>
          </cell>
          <cell r="Z59">
            <v>0</v>
          </cell>
          <cell r="AA59">
            <v>0</v>
          </cell>
        </row>
        <row r="60">
          <cell r="C60">
            <v>260</v>
          </cell>
          <cell r="D60" t="str">
            <v>Alice Smith Elementary</v>
          </cell>
          <cell r="E60" t="str">
            <v>2nd</v>
          </cell>
          <cell r="F60">
            <v>46</v>
          </cell>
          <cell r="G60">
            <v>83</v>
          </cell>
          <cell r="H60">
            <v>3</v>
          </cell>
          <cell r="I60">
            <v>0</v>
          </cell>
          <cell r="J60">
            <v>0</v>
          </cell>
          <cell r="K60">
            <v>3</v>
          </cell>
          <cell r="L60">
            <v>3</v>
          </cell>
          <cell r="M60">
            <v>2</v>
          </cell>
          <cell r="Q60">
            <v>2</v>
          </cell>
          <cell r="R60">
            <v>2</v>
          </cell>
          <cell r="S60">
            <v>5</v>
          </cell>
          <cell r="T60">
            <v>27.666666666666668</v>
          </cell>
          <cell r="U60">
            <v>41.5</v>
          </cell>
          <cell r="V60">
            <v>16.600000000000001</v>
          </cell>
          <cell r="W60" t="str">
            <v xml:space="preserve">     </v>
          </cell>
          <cell r="X60">
            <v>5</v>
          </cell>
          <cell r="Y60">
            <v>0</v>
          </cell>
          <cell r="Z60">
            <v>0</v>
          </cell>
          <cell r="AA60">
            <v>0</v>
          </cell>
        </row>
        <row r="61">
          <cell r="C61">
            <v>218</v>
          </cell>
          <cell r="D61" t="str">
            <v>Smithridge Elementary</v>
          </cell>
          <cell r="E61" t="str">
            <v>2nd</v>
          </cell>
          <cell r="F61">
            <v>47</v>
          </cell>
          <cell r="G61">
            <v>93</v>
          </cell>
          <cell r="H61">
            <v>3</v>
          </cell>
          <cell r="I61">
            <v>0.66666666666666663</v>
          </cell>
          <cell r="J61">
            <v>0</v>
          </cell>
          <cell r="K61">
            <v>3.6666666666666665</v>
          </cell>
          <cell r="L61">
            <v>3.6666666666666665</v>
          </cell>
          <cell r="M61">
            <v>2</v>
          </cell>
          <cell r="Q61">
            <v>2</v>
          </cell>
          <cell r="R61">
            <v>2</v>
          </cell>
          <cell r="S61">
            <v>5.6666666666666661</v>
          </cell>
          <cell r="T61">
            <v>25.363636363636363</v>
          </cell>
          <cell r="U61">
            <v>46.5</v>
          </cell>
          <cell r="V61">
            <v>16.411764705882355</v>
          </cell>
          <cell r="W61" t="str">
            <v xml:space="preserve">     </v>
          </cell>
          <cell r="X61">
            <v>6</v>
          </cell>
          <cell r="Y61">
            <v>0</v>
          </cell>
          <cell r="Z61">
            <v>0</v>
          </cell>
          <cell r="AA61">
            <v>0</v>
          </cell>
        </row>
        <row r="62">
          <cell r="C62">
            <v>269</v>
          </cell>
          <cell r="D62" t="str">
            <v>Spanish Springs Elementary</v>
          </cell>
          <cell r="E62" t="str">
            <v>2nd</v>
          </cell>
          <cell r="F62">
            <v>48</v>
          </cell>
          <cell r="G62">
            <v>140</v>
          </cell>
          <cell r="H62">
            <v>6</v>
          </cell>
          <cell r="I62">
            <v>0.5</v>
          </cell>
          <cell r="J62">
            <v>0</v>
          </cell>
          <cell r="K62">
            <v>6.5</v>
          </cell>
          <cell r="L62">
            <v>6.5</v>
          </cell>
          <cell r="M62">
            <v>2</v>
          </cell>
          <cell r="Q62">
            <v>2</v>
          </cell>
          <cell r="R62">
            <v>2</v>
          </cell>
          <cell r="S62">
            <v>8.5</v>
          </cell>
          <cell r="T62">
            <v>21.53846153846154</v>
          </cell>
          <cell r="U62">
            <v>70</v>
          </cell>
          <cell r="V62">
            <v>16.470588235294116</v>
          </cell>
          <cell r="W62" t="str">
            <v xml:space="preserve">     </v>
          </cell>
          <cell r="X62">
            <v>4</v>
          </cell>
          <cell r="Y62">
            <v>2</v>
          </cell>
          <cell r="Z62">
            <v>0</v>
          </cell>
          <cell r="AA62">
            <v>0</v>
          </cell>
        </row>
        <row r="63">
          <cell r="C63">
            <v>219</v>
          </cell>
          <cell r="D63" t="str">
            <v>Stead Elementary</v>
          </cell>
          <cell r="E63" t="str">
            <v>2nd</v>
          </cell>
          <cell r="F63">
            <v>49</v>
          </cell>
          <cell r="G63">
            <v>96</v>
          </cell>
          <cell r="H63">
            <v>4</v>
          </cell>
          <cell r="I63">
            <v>0.18181818181818182</v>
          </cell>
          <cell r="J63">
            <v>0</v>
          </cell>
          <cell r="K63">
            <v>4.1818181818181817</v>
          </cell>
          <cell r="L63">
            <v>4.1818181818181817</v>
          </cell>
          <cell r="M63">
            <v>2</v>
          </cell>
          <cell r="Q63">
            <v>2</v>
          </cell>
          <cell r="R63">
            <v>2</v>
          </cell>
          <cell r="S63">
            <v>6.1818181818181817</v>
          </cell>
          <cell r="T63">
            <v>22.956521739130437</v>
          </cell>
          <cell r="U63">
            <v>48</v>
          </cell>
          <cell r="V63">
            <v>15.529411764705882</v>
          </cell>
          <cell r="W63" t="str">
            <v xml:space="preserve">     </v>
          </cell>
          <cell r="X63">
            <v>6</v>
          </cell>
          <cell r="Y63">
            <v>0</v>
          </cell>
          <cell r="Z63">
            <v>0</v>
          </cell>
          <cell r="AA63">
            <v>0</v>
          </cell>
        </row>
        <row r="64">
          <cell r="C64">
            <v>234</v>
          </cell>
          <cell r="D64" t="str">
            <v>Sun Valley Elementary</v>
          </cell>
          <cell r="E64" t="str">
            <v>2nd</v>
          </cell>
          <cell r="F64">
            <v>50</v>
          </cell>
          <cell r="G64">
            <v>78</v>
          </cell>
          <cell r="H64">
            <v>3</v>
          </cell>
          <cell r="I64">
            <v>0</v>
          </cell>
          <cell r="J64">
            <v>0</v>
          </cell>
          <cell r="K64">
            <v>3</v>
          </cell>
          <cell r="L64">
            <v>3</v>
          </cell>
          <cell r="M64">
            <v>1</v>
          </cell>
          <cell r="Q64">
            <v>1</v>
          </cell>
          <cell r="R64">
            <v>1</v>
          </cell>
          <cell r="S64">
            <v>4</v>
          </cell>
          <cell r="T64">
            <v>26</v>
          </cell>
          <cell r="U64">
            <v>78</v>
          </cell>
          <cell r="V64">
            <v>19.5</v>
          </cell>
          <cell r="W64" t="str">
            <v>OVER!</v>
          </cell>
          <cell r="X64">
            <v>6</v>
          </cell>
          <cell r="Y64">
            <v>0</v>
          </cell>
          <cell r="Z64">
            <v>0</v>
          </cell>
          <cell r="AA64">
            <v>0</v>
          </cell>
        </row>
        <row r="65">
          <cell r="C65">
            <v>265</v>
          </cell>
          <cell r="D65" t="str">
            <v>Taylor Elementary</v>
          </cell>
          <cell r="E65" t="str">
            <v>2nd</v>
          </cell>
          <cell r="F65">
            <v>51</v>
          </cell>
          <cell r="G65">
            <v>119</v>
          </cell>
          <cell r="H65">
            <v>5</v>
          </cell>
          <cell r="I65">
            <v>0.1</v>
          </cell>
          <cell r="J65">
            <v>0</v>
          </cell>
          <cell r="K65">
            <v>5.0999999999999996</v>
          </cell>
          <cell r="L65">
            <v>5.0999999999999996</v>
          </cell>
          <cell r="M65">
            <v>2</v>
          </cell>
          <cell r="Q65">
            <v>2</v>
          </cell>
          <cell r="R65">
            <v>2</v>
          </cell>
          <cell r="S65">
            <v>7.1</v>
          </cell>
          <cell r="T65">
            <v>23.333333333333336</v>
          </cell>
          <cell r="U65">
            <v>59.5</v>
          </cell>
          <cell r="V65">
            <v>16.760563380281692</v>
          </cell>
          <cell r="W65" t="str">
            <v xml:space="preserve">     </v>
          </cell>
          <cell r="X65">
            <v>2</v>
          </cell>
          <cell r="Y65">
            <v>2</v>
          </cell>
          <cell r="Z65">
            <v>0</v>
          </cell>
          <cell r="AA65">
            <v>0</v>
          </cell>
        </row>
        <row r="66">
          <cell r="C66">
            <v>209</v>
          </cell>
          <cell r="D66" t="str">
            <v>Towles Elementary</v>
          </cell>
          <cell r="E66" t="str">
            <v>2nd</v>
          </cell>
          <cell r="F66">
            <v>52</v>
          </cell>
          <cell r="G66">
            <v>55</v>
          </cell>
          <cell r="H66">
            <v>2</v>
          </cell>
          <cell r="I66">
            <v>0.14285714285714285</v>
          </cell>
          <cell r="J66">
            <v>0</v>
          </cell>
          <cell r="K66">
            <v>2.1428571428571428</v>
          </cell>
          <cell r="L66">
            <v>2.1428571428571428</v>
          </cell>
          <cell r="M66">
            <v>1</v>
          </cell>
          <cell r="Q66">
            <v>1</v>
          </cell>
          <cell r="R66">
            <v>1</v>
          </cell>
          <cell r="S66">
            <v>3.1428571428571428</v>
          </cell>
          <cell r="T66">
            <v>25.666666666666668</v>
          </cell>
          <cell r="U66">
            <v>55</v>
          </cell>
          <cell r="V66">
            <v>17.5</v>
          </cell>
          <cell r="W66" t="str">
            <v>OVER!</v>
          </cell>
          <cell r="X66">
            <v>2</v>
          </cell>
          <cell r="Y66">
            <v>0</v>
          </cell>
          <cell r="Z66">
            <v>0</v>
          </cell>
          <cell r="AA66">
            <v>0</v>
          </cell>
        </row>
        <row r="67">
          <cell r="C67">
            <v>235</v>
          </cell>
          <cell r="D67" t="str">
            <v>Verdi Elementary</v>
          </cell>
          <cell r="E67" t="str">
            <v>2nd</v>
          </cell>
          <cell r="F67">
            <v>53</v>
          </cell>
          <cell r="G67">
            <v>40</v>
          </cell>
          <cell r="H67">
            <v>3</v>
          </cell>
          <cell r="I67">
            <v>0</v>
          </cell>
          <cell r="J67">
            <v>0</v>
          </cell>
          <cell r="K67">
            <v>3</v>
          </cell>
          <cell r="L67">
            <v>3</v>
          </cell>
          <cell r="M67">
            <v>0</v>
          </cell>
          <cell r="Q67">
            <v>0</v>
          </cell>
          <cell r="R67">
            <v>0</v>
          </cell>
          <cell r="S67">
            <v>3</v>
          </cell>
          <cell r="T67">
            <v>13.333333333333334</v>
          </cell>
          <cell r="U67" t="e">
            <v>#DIV/0!</v>
          </cell>
          <cell r="V67">
            <v>13.333333333333334</v>
          </cell>
          <cell r="W67" t="str">
            <v xml:space="preserve">     </v>
          </cell>
          <cell r="X67">
            <v>0</v>
          </cell>
          <cell r="Y67">
            <v>2</v>
          </cell>
          <cell r="Z67">
            <v>0</v>
          </cell>
          <cell r="AA67">
            <v>0</v>
          </cell>
        </row>
        <row r="68">
          <cell r="C68">
            <v>220</v>
          </cell>
          <cell r="D68" t="str">
            <v>Veterans Elementary</v>
          </cell>
          <cell r="E68" t="str">
            <v>2nd</v>
          </cell>
          <cell r="F68">
            <v>54</v>
          </cell>
          <cell r="G68">
            <v>50</v>
          </cell>
          <cell r="H68">
            <v>2</v>
          </cell>
          <cell r="I68">
            <v>0.5714285714285714</v>
          </cell>
          <cell r="J68">
            <v>0</v>
          </cell>
          <cell r="K68">
            <v>2.5714285714285712</v>
          </cell>
          <cell r="L68">
            <v>2.5714285714285712</v>
          </cell>
          <cell r="M68">
            <v>1</v>
          </cell>
          <cell r="Q68">
            <v>1</v>
          </cell>
          <cell r="R68">
            <v>1</v>
          </cell>
          <cell r="S68">
            <v>3.5714285714285712</v>
          </cell>
          <cell r="T68">
            <v>19.444444444444446</v>
          </cell>
          <cell r="U68">
            <v>50</v>
          </cell>
          <cell r="V68">
            <v>14.000000000000002</v>
          </cell>
          <cell r="W68" t="str">
            <v xml:space="preserve">     </v>
          </cell>
          <cell r="X68">
            <v>4</v>
          </cell>
          <cell r="Y68">
            <v>0</v>
          </cell>
          <cell r="Z68">
            <v>0</v>
          </cell>
          <cell r="AA68">
            <v>0</v>
          </cell>
        </row>
        <row r="69">
          <cell r="C69">
            <v>205</v>
          </cell>
          <cell r="D69" t="str">
            <v>Warner Elementary</v>
          </cell>
          <cell r="E69" t="str">
            <v>2nd</v>
          </cell>
          <cell r="F69">
            <v>55</v>
          </cell>
          <cell r="G69">
            <v>50</v>
          </cell>
          <cell r="H69">
            <v>2</v>
          </cell>
          <cell r="I69">
            <v>0</v>
          </cell>
          <cell r="J69">
            <v>0</v>
          </cell>
          <cell r="K69">
            <v>2</v>
          </cell>
          <cell r="L69">
            <v>2</v>
          </cell>
          <cell r="M69">
            <v>1</v>
          </cell>
          <cell r="Q69">
            <v>1</v>
          </cell>
          <cell r="R69">
            <v>1</v>
          </cell>
          <cell r="S69">
            <v>3</v>
          </cell>
          <cell r="T69">
            <v>25</v>
          </cell>
          <cell r="U69">
            <v>50</v>
          </cell>
          <cell r="V69">
            <v>16.666666666666668</v>
          </cell>
          <cell r="W69" t="str">
            <v xml:space="preserve">     </v>
          </cell>
          <cell r="X69">
            <v>3</v>
          </cell>
          <cell r="Y69">
            <v>0</v>
          </cell>
          <cell r="Z69">
            <v>0</v>
          </cell>
          <cell r="AA69">
            <v>0</v>
          </cell>
        </row>
        <row r="70">
          <cell r="C70">
            <v>264</v>
          </cell>
          <cell r="D70" t="str">
            <v>Westergard Elementary</v>
          </cell>
          <cell r="E70" t="str">
            <v>2nd</v>
          </cell>
          <cell r="F70">
            <v>56</v>
          </cell>
          <cell r="G70">
            <v>91</v>
          </cell>
          <cell r="H70">
            <v>4</v>
          </cell>
          <cell r="I70">
            <v>0</v>
          </cell>
          <cell r="J70">
            <v>0</v>
          </cell>
          <cell r="K70">
            <v>4</v>
          </cell>
          <cell r="L70">
            <v>4</v>
          </cell>
          <cell r="M70">
            <v>1</v>
          </cell>
          <cell r="Q70">
            <v>1</v>
          </cell>
          <cell r="R70">
            <v>1</v>
          </cell>
          <cell r="S70">
            <v>5</v>
          </cell>
          <cell r="T70">
            <v>22.75</v>
          </cell>
          <cell r="U70">
            <v>91</v>
          </cell>
          <cell r="V70">
            <v>18.2</v>
          </cell>
          <cell r="W70" t="str">
            <v>OVER!</v>
          </cell>
          <cell r="X70">
            <v>3</v>
          </cell>
          <cell r="Y70">
            <v>1</v>
          </cell>
          <cell r="Z70">
            <v>0</v>
          </cell>
          <cell r="AA70">
            <v>0</v>
          </cell>
        </row>
        <row r="71">
          <cell r="C71">
            <v>259</v>
          </cell>
          <cell r="D71" t="str">
            <v>Whitehead Elementary</v>
          </cell>
          <cell r="E71" t="str">
            <v>2nd</v>
          </cell>
          <cell r="F71">
            <v>57</v>
          </cell>
          <cell r="G71">
            <v>62</v>
          </cell>
          <cell r="H71">
            <v>2</v>
          </cell>
          <cell r="I71">
            <v>0.22222222222222221</v>
          </cell>
          <cell r="J71">
            <v>0</v>
          </cell>
          <cell r="K71">
            <v>2.2222222222222223</v>
          </cell>
          <cell r="L71">
            <v>2.2222222222222223</v>
          </cell>
          <cell r="M71">
            <v>1</v>
          </cell>
          <cell r="Q71">
            <v>1</v>
          </cell>
          <cell r="R71">
            <v>1</v>
          </cell>
          <cell r="S71">
            <v>3.2222222222222223</v>
          </cell>
          <cell r="T71">
            <v>27.9</v>
          </cell>
          <cell r="U71">
            <v>62</v>
          </cell>
          <cell r="V71">
            <v>19.241379310344826</v>
          </cell>
          <cell r="W71" t="str">
            <v>OVER!</v>
          </cell>
          <cell r="X71">
            <v>0</v>
          </cell>
          <cell r="Y71">
            <v>2</v>
          </cell>
          <cell r="Z71">
            <v>0</v>
          </cell>
          <cell r="AA71">
            <v>0</v>
          </cell>
        </row>
        <row r="72">
          <cell r="C72">
            <v>270</v>
          </cell>
          <cell r="D72" t="str">
            <v>Winnemucca Elementary</v>
          </cell>
          <cell r="E72" t="str">
            <v>2nd</v>
          </cell>
          <cell r="F72">
            <v>58</v>
          </cell>
          <cell r="G72">
            <v>84</v>
          </cell>
          <cell r="H72">
            <v>3</v>
          </cell>
          <cell r="I72">
            <v>0.70588235294117641</v>
          </cell>
          <cell r="J72">
            <v>0</v>
          </cell>
          <cell r="K72">
            <v>3.7058823529411766</v>
          </cell>
          <cell r="L72">
            <v>3.7058823529411766</v>
          </cell>
          <cell r="M72">
            <v>1</v>
          </cell>
          <cell r="Q72">
            <v>1</v>
          </cell>
          <cell r="R72">
            <v>1</v>
          </cell>
          <cell r="S72">
            <v>4.7058823529411766</v>
          </cell>
          <cell r="T72">
            <v>22.666666666666664</v>
          </cell>
          <cell r="U72">
            <v>84</v>
          </cell>
          <cell r="V72">
            <v>17.849999999999998</v>
          </cell>
          <cell r="W72" t="str">
            <v>OVER!</v>
          </cell>
          <cell r="X72">
            <v>3</v>
          </cell>
          <cell r="Y72">
            <v>0.5</v>
          </cell>
          <cell r="Z72">
            <v>0</v>
          </cell>
          <cell r="AA72">
            <v>0</v>
          </cell>
        </row>
        <row r="73">
          <cell r="C73">
            <v>210</v>
          </cell>
          <cell r="D73" t="str">
            <v>Melton Elementary</v>
          </cell>
          <cell r="E73" t="str">
            <v>2nd</v>
          </cell>
          <cell r="F73">
            <v>59</v>
          </cell>
          <cell r="G73">
            <v>96</v>
          </cell>
          <cell r="H73">
            <v>3</v>
          </cell>
          <cell r="I73">
            <v>0</v>
          </cell>
          <cell r="J73">
            <v>0</v>
          </cell>
          <cell r="K73">
            <v>3</v>
          </cell>
          <cell r="L73">
            <v>3</v>
          </cell>
          <cell r="M73">
            <v>2</v>
          </cell>
          <cell r="Q73">
            <v>2</v>
          </cell>
          <cell r="R73">
            <v>2</v>
          </cell>
          <cell r="S73">
            <v>5</v>
          </cell>
          <cell r="T73">
            <v>32</v>
          </cell>
          <cell r="U73">
            <v>48</v>
          </cell>
          <cell r="V73">
            <v>19.2</v>
          </cell>
          <cell r="W73" t="str">
            <v>OVER!</v>
          </cell>
          <cell r="X73">
            <v>3</v>
          </cell>
          <cell r="Y73">
            <v>1</v>
          </cell>
          <cell r="Z73">
            <v>0</v>
          </cell>
          <cell r="AA73">
            <v>0</v>
          </cell>
        </row>
        <row r="74">
          <cell r="C74">
            <v>276</v>
          </cell>
          <cell r="D74" t="str">
            <v>Van Gorder Elementary</v>
          </cell>
          <cell r="E74" t="str">
            <v>2nd</v>
          </cell>
          <cell r="F74">
            <v>60</v>
          </cell>
          <cell r="G74">
            <v>138</v>
          </cell>
          <cell r="H74">
            <v>6</v>
          </cell>
          <cell r="I74">
            <v>0.2</v>
          </cell>
          <cell r="J74">
            <v>0</v>
          </cell>
          <cell r="K74">
            <v>6.2</v>
          </cell>
          <cell r="L74">
            <v>6.2</v>
          </cell>
          <cell r="M74">
            <v>2</v>
          </cell>
          <cell r="Q74">
            <v>2</v>
          </cell>
          <cell r="R74">
            <v>2</v>
          </cell>
          <cell r="S74">
            <v>8.1999999999999993</v>
          </cell>
          <cell r="T74">
            <v>22.258064516129032</v>
          </cell>
          <cell r="U74">
            <v>69</v>
          </cell>
          <cell r="V74">
            <v>16.829268292682929</v>
          </cell>
          <cell r="W74" t="str">
            <v xml:space="preserve">     </v>
          </cell>
          <cell r="X74">
            <v>4</v>
          </cell>
          <cell r="Y74">
            <v>1</v>
          </cell>
          <cell r="Z74">
            <v>0</v>
          </cell>
          <cell r="AA74">
            <v>0</v>
          </cell>
        </row>
        <row r="75">
          <cell r="C75">
            <v>212</v>
          </cell>
          <cell r="D75" t="str">
            <v>Double Diamond Elementary</v>
          </cell>
          <cell r="E75" t="str">
            <v>2nd</v>
          </cell>
          <cell r="F75">
            <v>61</v>
          </cell>
          <cell r="G75">
            <v>81</v>
          </cell>
          <cell r="H75">
            <v>3</v>
          </cell>
          <cell r="I75">
            <v>0.5</v>
          </cell>
          <cell r="J75">
            <v>0</v>
          </cell>
          <cell r="K75">
            <v>3.5</v>
          </cell>
          <cell r="L75">
            <v>3.5</v>
          </cell>
          <cell r="M75">
            <v>1</v>
          </cell>
          <cell r="Q75">
            <v>1</v>
          </cell>
          <cell r="R75">
            <v>1</v>
          </cell>
          <cell r="S75">
            <v>4.5</v>
          </cell>
          <cell r="T75">
            <v>23.142857142857142</v>
          </cell>
          <cell r="U75">
            <v>81</v>
          </cell>
          <cell r="V75">
            <v>18</v>
          </cell>
          <cell r="W75" t="str">
            <v>OVER!</v>
          </cell>
          <cell r="X75">
            <v>5</v>
          </cell>
          <cell r="Y75">
            <v>2</v>
          </cell>
          <cell r="Z75">
            <v>0</v>
          </cell>
          <cell r="AA75">
            <v>0</v>
          </cell>
        </row>
        <row r="76">
          <cell r="C76">
            <v>242</v>
          </cell>
          <cell r="D76" t="str">
            <v>Sepulveda Elementary</v>
          </cell>
          <cell r="E76" t="str">
            <v>2nd</v>
          </cell>
          <cell r="F76">
            <v>62</v>
          </cell>
          <cell r="G76">
            <v>120</v>
          </cell>
          <cell r="H76">
            <v>5</v>
          </cell>
          <cell r="I76">
            <v>0</v>
          </cell>
          <cell r="J76">
            <v>0</v>
          </cell>
          <cell r="K76">
            <v>5</v>
          </cell>
          <cell r="L76">
            <v>5</v>
          </cell>
          <cell r="M76">
            <v>2</v>
          </cell>
          <cell r="Q76">
            <v>2</v>
          </cell>
          <cell r="R76">
            <v>2</v>
          </cell>
          <cell r="S76">
            <v>7</v>
          </cell>
          <cell r="T76">
            <v>24</v>
          </cell>
          <cell r="U76">
            <v>60</v>
          </cell>
          <cell r="V76">
            <v>17.142857142857142</v>
          </cell>
          <cell r="W76" t="str">
            <v>OVER!</v>
          </cell>
          <cell r="X76">
            <v>2</v>
          </cell>
          <cell r="Y76">
            <v>2</v>
          </cell>
          <cell r="Z76">
            <v>0</v>
          </cell>
          <cell r="AA76">
            <v>0</v>
          </cell>
        </row>
        <row r="77">
          <cell r="C77">
            <v>241</v>
          </cell>
          <cell r="D77" t="str">
            <v>Hall Elementary</v>
          </cell>
          <cell r="E77" t="str">
            <v>2nd</v>
          </cell>
          <cell r="F77">
            <v>63</v>
          </cell>
          <cell r="G77">
            <v>92</v>
          </cell>
          <cell r="H77">
            <v>4</v>
          </cell>
          <cell r="I77">
            <v>0</v>
          </cell>
          <cell r="J77">
            <v>0</v>
          </cell>
          <cell r="K77">
            <v>4</v>
          </cell>
          <cell r="L77">
            <v>4</v>
          </cell>
          <cell r="M77">
            <v>1</v>
          </cell>
          <cell r="Q77">
            <v>1</v>
          </cell>
          <cell r="R77">
            <v>1</v>
          </cell>
          <cell r="S77">
            <v>5</v>
          </cell>
          <cell r="T77">
            <v>23</v>
          </cell>
          <cell r="U77">
            <v>92</v>
          </cell>
          <cell r="V77">
            <v>18.399999999999999</v>
          </cell>
          <cell r="W77" t="str">
            <v>OVER!</v>
          </cell>
          <cell r="X77">
            <v>5</v>
          </cell>
          <cell r="Y77">
            <v>0</v>
          </cell>
          <cell r="Z77">
            <v>0</v>
          </cell>
          <cell r="AA77">
            <v>0</v>
          </cell>
        </row>
        <row r="78">
          <cell r="D78" t="str">
            <v>TOTALS</v>
          </cell>
          <cell r="G78">
            <v>4734</v>
          </cell>
          <cell r="H78">
            <v>184</v>
          </cell>
          <cell r="I78">
            <v>11.658922235315421</v>
          </cell>
          <cell r="J78">
            <v>0</v>
          </cell>
          <cell r="K78">
            <v>195.65892223531543</v>
          </cell>
          <cell r="L78">
            <v>195.65892223531543</v>
          </cell>
          <cell r="M78">
            <v>83</v>
          </cell>
          <cell r="N78">
            <v>0</v>
          </cell>
          <cell r="O78">
            <v>0</v>
          </cell>
          <cell r="P78">
            <v>0</v>
          </cell>
          <cell r="Q78">
            <v>83</v>
          </cell>
          <cell r="R78">
            <v>83</v>
          </cell>
          <cell r="S78">
            <v>278.65892223531546</v>
          </cell>
          <cell r="T78">
            <v>24.195165474265998</v>
          </cell>
          <cell r="U78">
            <v>57.036144578313255</v>
          </cell>
          <cell r="V78">
            <v>16.988510405571514</v>
          </cell>
          <cell r="X78">
            <v>215.5</v>
          </cell>
          <cell r="Y78">
            <v>25.5</v>
          </cell>
          <cell r="Z78">
            <v>0</v>
          </cell>
          <cell r="AA78">
            <v>4</v>
          </cell>
        </row>
        <row r="79">
          <cell r="G79" t="str">
            <v>Agrees to ADE Report</v>
          </cell>
          <cell r="H79">
            <v>0</v>
          </cell>
          <cell r="I79">
            <v>31</v>
          </cell>
          <cell r="M79">
            <v>0</v>
          </cell>
          <cell r="R79" t="str">
            <v>Need</v>
          </cell>
          <cell r="S79">
            <v>-0.18833400002131384</v>
          </cell>
          <cell r="V79" t="str">
            <v>add'l teachers to meet ratio.</v>
          </cell>
          <cell r="W79">
            <v>33</v>
          </cell>
          <cell r="Y79">
            <v>241</v>
          </cell>
        </row>
        <row r="80">
          <cell r="H80">
            <v>0</v>
          </cell>
          <cell r="I80">
            <v>0</v>
          </cell>
        </row>
        <row r="81">
          <cell r="D81" t="str">
            <v xml:space="preserve">* Revision:  The number of Kindergarten teachers reported by full-time equivalent, who teach in full day Kindergarten programs separated from the </v>
          </cell>
          <cell r="Y81">
            <v>298</v>
          </cell>
        </row>
        <row r="82">
          <cell r="D82" t="str">
            <v>number of teachers who teach half day Kindergarten programs.</v>
          </cell>
        </row>
        <row r="84">
          <cell r="D84" t="str">
            <v xml:space="preserve">** The schools to which CSR funded Kindergarten teachers have been assigned as of 2013-2014 must be approved by the Superintendent of </v>
          </cell>
        </row>
        <row r="85">
          <cell r="D85" t="str">
            <v>public instruction.</v>
          </cell>
        </row>
      </sheetData>
      <sheetData sheetId="6">
        <row r="1">
          <cell r="D1" t="str">
            <v>Class-size Reduction Part B - THIRD GRADE FY19</v>
          </cell>
        </row>
        <row r="2">
          <cell r="V2" t="str">
            <v xml:space="preserve">Return to: </v>
          </cell>
        </row>
        <row r="3">
          <cell r="D3" t="str">
            <v>7/1/2018-9/30/2018</v>
          </cell>
          <cell r="G3">
            <v>1</v>
          </cell>
          <cell r="V3" t="str">
            <v>(775) 687-9108</v>
          </cell>
        </row>
        <row r="4">
          <cell r="D4" t="str">
            <v>Quarter Date Range</v>
          </cell>
          <cell r="G4" t="str">
            <v>Quarter for report</v>
          </cell>
          <cell r="V4" t="str">
            <v>kburton@doe.nv.gov</v>
          </cell>
        </row>
        <row r="5">
          <cell r="V5" t="str">
            <v xml:space="preserve"> rtims@doe.nv.gov</v>
          </cell>
        </row>
        <row r="6">
          <cell r="V6" t="str">
            <v xml:space="preserve"> nhanson@doe.nv.gov</v>
          </cell>
        </row>
        <row r="8">
          <cell r="D8" t="str">
            <v>Washoe County School District</v>
          </cell>
          <cell r="G8" t="str">
            <v>Mike Schroeder</v>
          </cell>
          <cell r="Q8" t="str">
            <v>(775) 348-0228</v>
          </cell>
        </row>
        <row r="9">
          <cell r="D9" t="str">
            <v>School District</v>
          </cell>
          <cell r="G9" t="str">
            <v xml:space="preserve">Contact Person  </v>
          </cell>
          <cell r="Q9" t="str">
            <v>Phone Number</v>
          </cell>
        </row>
        <row r="11">
          <cell r="G11" t="str">
            <v>Average Daily Attendence for Quarter</v>
          </cell>
          <cell r="K11" t="str">
            <v xml:space="preserve">Number of </v>
          </cell>
          <cell r="Q11" t="str">
            <v xml:space="preserve">Number of </v>
          </cell>
          <cell r="X11" t="str">
            <v>Classroom Configuration</v>
          </cell>
        </row>
        <row r="12">
          <cell r="E12" t="str">
            <v>Grade</v>
          </cell>
          <cell r="H12" t="str">
            <v xml:space="preserve">General </v>
          </cell>
          <cell r="I12" t="str">
            <v>SPED</v>
          </cell>
          <cell r="J12" t="str">
            <v>G/T</v>
          </cell>
          <cell r="K12" t="str">
            <v xml:space="preserve"> General Fund Teachers*</v>
          </cell>
          <cell r="M12" t="str">
            <v>Class</v>
          </cell>
          <cell r="N12" t="str">
            <v xml:space="preserve">Full </v>
          </cell>
          <cell r="O12" t="str">
            <v>KCSR</v>
          </cell>
          <cell r="P12" t="str">
            <v>Zoom</v>
          </cell>
          <cell r="Q12" t="str">
            <v>CSR-Funded Teachers**</v>
          </cell>
          <cell r="X12" t="str">
            <v>(Number of Classrooms)</v>
          </cell>
        </row>
        <row r="13">
          <cell r="C13" t="str">
            <v>State</v>
          </cell>
          <cell r="H13" t="str">
            <v>Fund</v>
          </cell>
          <cell r="K13" t="str">
            <v>Full Day</v>
          </cell>
          <cell r="M13" t="str">
            <v>Size</v>
          </cell>
          <cell r="N13" t="str">
            <v>Day K</v>
          </cell>
          <cell r="O13">
            <v>2900</v>
          </cell>
          <cell r="P13">
            <v>2890</v>
          </cell>
          <cell r="S13" t="str">
            <v>Grand     Total</v>
          </cell>
          <cell r="T13" t="str">
            <v>Ratio</v>
          </cell>
          <cell r="U13" t="str">
            <v>Ratio</v>
          </cell>
          <cell r="V13" t="str">
            <v>Ratio</v>
          </cell>
          <cell r="X13" t="str">
            <v>Self-</v>
          </cell>
          <cell r="Y13" t="str">
            <v>Team</v>
          </cell>
          <cell r="Z13" t="str">
            <v>Multi-Grade</v>
          </cell>
        </row>
        <row r="14">
          <cell r="C14" t="str">
            <v>Code</v>
          </cell>
          <cell r="D14" t="str">
            <v>School Name</v>
          </cell>
          <cell r="K14" t="str">
            <v>Program</v>
          </cell>
          <cell r="L14" t="str">
            <v>Total</v>
          </cell>
          <cell r="Q14" t="str">
            <v>Classroom</v>
          </cell>
          <cell r="R14" t="str">
            <v>Total</v>
          </cell>
          <cell r="T14" t="str">
            <v>General</v>
          </cell>
          <cell r="U14" t="str">
            <v>CSR</v>
          </cell>
          <cell r="V14" t="str">
            <v>Combined</v>
          </cell>
          <cell r="W14" t="str">
            <v>Complied</v>
          </cell>
          <cell r="X14" t="str">
            <v>Contained</v>
          </cell>
          <cell r="Y14" t="str">
            <v>Teaching</v>
          </cell>
          <cell r="Z14" t="str">
            <v>Classrooms</v>
          </cell>
          <cell r="AA14" t="str">
            <v>Other</v>
          </cell>
        </row>
        <row r="15">
          <cell r="C15">
            <v>266</v>
          </cell>
          <cell r="D15" t="str">
            <v>Allen Elementary</v>
          </cell>
          <cell r="E15" t="str">
            <v>3rd</v>
          </cell>
          <cell r="F15">
            <v>1</v>
          </cell>
          <cell r="G15">
            <v>57</v>
          </cell>
          <cell r="H15">
            <v>2</v>
          </cell>
          <cell r="I15">
            <v>0</v>
          </cell>
          <cell r="J15">
            <v>0</v>
          </cell>
          <cell r="K15">
            <v>2</v>
          </cell>
          <cell r="L15">
            <v>2</v>
          </cell>
          <cell r="M15">
            <v>1</v>
          </cell>
          <cell r="Q15">
            <v>1</v>
          </cell>
          <cell r="R15">
            <v>1</v>
          </cell>
          <cell r="S15">
            <v>3</v>
          </cell>
          <cell r="T15">
            <v>28.5</v>
          </cell>
          <cell r="U15">
            <v>57</v>
          </cell>
          <cell r="V15">
            <v>19</v>
          </cell>
          <cell r="W15" t="str">
            <v xml:space="preserve">     </v>
          </cell>
          <cell r="X15">
            <v>4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201</v>
          </cell>
          <cell r="D16" t="str">
            <v>Anderson Elementary</v>
          </cell>
          <cell r="E16" t="str">
            <v>3rd</v>
          </cell>
          <cell r="F16">
            <v>2</v>
          </cell>
          <cell r="G16">
            <v>68</v>
          </cell>
          <cell r="H16">
            <v>2</v>
          </cell>
          <cell r="I16">
            <v>0.14285714285714285</v>
          </cell>
          <cell r="J16">
            <v>0</v>
          </cell>
          <cell r="K16">
            <v>2.1428571428571428</v>
          </cell>
          <cell r="L16">
            <v>2.1428571428571428</v>
          </cell>
          <cell r="M16">
            <v>1</v>
          </cell>
          <cell r="Q16">
            <v>1</v>
          </cell>
          <cell r="R16">
            <v>1</v>
          </cell>
          <cell r="S16">
            <v>3.1428571428571428</v>
          </cell>
          <cell r="T16">
            <v>31.733333333333334</v>
          </cell>
          <cell r="U16">
            <v>68</v>
          </cell>
          <cell r="V16">
            <v>21.636363636363637</v>
          </cell>
          <cell r="W16" t="str">
            <v>OVER!</v>
          </cell>
          <cell r="X16">
            <v>2</v>
          </cell>
          <cell r="Y16">
            <v>0</v>
          </cell>
          <cell r="Z16">
            <v>0</v>
          </cell>
          <cell r="AA16">
            <v>0</v>
          </cell>
        </row>
        <row r="17">
          <cell r="C17">
            <v>271</v>
          </cell>
          <cell r="D17" t="str">
            <v>Beasley Elementary</v>
          </cell>
          <cell r="E17" t="str">
            <v>3rd</v>
          </cell>
          <cell r="F17">
            <v>3</v>
          </cell>
          <cell r="G17">
            <v>117</v>
          </cell>
          <cell r="H17">
            <v>4</v>
          </cell>
          <cell r="I17">
            <v>0.41666666666666669</v>
          </cell>
          <cell r="J17">
            <v>0</v>
          </cell>
          <cell r="K17">
            <v>4.416666666666667</v>
          </cell>
          <cell r="L17">
            <v>4.416666666666667</v>
          </cell>
          <cell r="M17">
            <v>1</v>
          </cell>
          <cell r="Q17">
            <v>1</v>
          </cell>
          <cell r="R17">
            <v>1</v>
          </cell>
          <cell r="S17">
            <v>5.416666666666667</v>
          </cell>
          <cell r="T17">
            <v>26.490566037735846</v>
          </cell>
          <cell r="U17">
            <v>117</v>
          </cell>
          <cell r="V17">
            <v>21.599999999999998</v>
          </cell>
          <cell r="W17" t="str">
            <v>OVER!</v>
          </cell>
          <cell r="X17">
            <v>5</v>
          </cell>
          <cell r="Y17">
            <v>0</v>
          </cell>
          <cell r="Z17">
            <v>0</v>
          </cell>
          <cell r="AA17">
            <v>0</v>
          </cell>
        </row>
        <row r="18">
          <cell r="C18">
            <v>207</v>
          </cell>
          <cell r="D18" t="str">
            <v>Beck Elementary</v>
          </cell>
          <cell r="E18" t="str">
            <v>3rd</v>
          </cell>
          <cell r="F18">
            <v>4</v>
          </cell>
          <cell r="G18">
            <v>79</v>
          </cell>
          <cell r="H18">
            <v>3</v>
          </cell>
          <cell r="I18">
            <v>0</v>
          </cell>
          <cell r="J18">
            <v>0</v>
          </cell>
          <cell r="K18">
            <v>3</v>
          </cell>
          <cell r="L18">
            <v>3</v>
          </cell>
          <cell r="M18">
            <v>1</v>
          </cell>
          <cell r="Q18">
            <v>1</v>
          </cell>
          <cell r="R18">
            <v>1</v>
          </cell>
          <cell r="S18">
            <v>4</v>
          </cell>
          <cell r="T18">
            <v>26.333333333333332</v>
          </cell>
          <cell r="U18">
            <v>79</v>
          </cell>
          <cell r="V18">
            <v>19.75</v>
          </cell>
          <cell r="W18" t="str">
            <v xml:space="preserve">     </v>
          </cell>
          <cell r="X18">
            <v>4</v>
          </cell>
          <cell r="Y18">
            <v>0</v>
          </cell>
          <cell r="Z18">
            <v>0</v>
          </cell>
          <cell r="AA18">
            <v>0</v>
          </cell>
        </row>
        <row r="19">
          <cell r="C19">
            <v>275</v>
          </cell>
          <cell r="D19" t="str">
            <v>Bennett Elementary</v>
          </cell>
          <cell r="E19" t="str">
            <v>3rd</v>
          </cell>
          <cell r="F19">
            <v>5</v>
          </cell>
          <cell r="G19">
            <v>67</v>
          </cell>
          <cell r="H19">
            <v>2</v>
          </cell>
          <cell r="I19">
            <v>0.34615384615384615</v>
          </cell>
          <cell r="J19">
            <v>0</v>
          </cell>
          <cell r="K19">
            <v>2.3461538461538463</v>
          </cell>
          <cell r="L19">
            <v>2.3461538461538463</v>
          </cell>
          <cell r="M19">
            <v>1</v>
          </cell>
          <cell r="Q19">
            <v>1</v>
          </cell>
          <cell r="R19">
            <v>1</v>
          </cell>
          <cell r="S19">
            <v>3.3461538461538463</v>
          </cell>
          <cell r="T19">
            <v>28.557377049180328</v>
          </cell>
          <cell r="U19">
            <v>67</v>
          </cell>
          <cell r="V19">
            <v>20.022988505747126</v>
          </cell>
          <cell r="W19" t="str">
            <v>OVER!</v>
          </cell>
          <cell r="X19">
            <v>3</v>
          </cell>
          <cell r="Y19">
            <v>0</v>
          </cell>
          <cell r="Z19">
            <v>0</v>
          </cell>
          <cell r="AA19">
            <v>0</v>
          </cell>
        </row>
        <row r="20">
          <cell r="C20">
            <v>208</v>
          </cell>
          <cell r="D20" t="str">
            <v>Booth Elementary</v>
          </cell>
          <cell r="E20" t="str">
            <v>3rd</v>
          </cell>
          <cell r="F20">
            <v>6</v>
          </cell>
          <cell r="G20">
            <v>50</v>
          </cell>
          <cell r="H20">
            <v>2</v>
          </cell>
          <cell r="I20">
            <v>0.13333333333333333</v>
          </cell>
          <cell r="J20">
            <v>0</v>
          </cell>
          <cell r="K20">
            <v>2.1333333333333333</v>
          </cell>
          <cell r="L20">
            <v>2.1333333333333333</v>
          </cell>
          <cell r="M20">
            <v>1</v>
          </cell>
          <cell r="Q20">
            <v>1</v>
          </cell>
          <cell r="R20">
            <v>1</v>
          </cell>
          <cell r="S20">
            <v>3.1333333333333333</v>
          </cell>
          <cell r="T20">
            <v>23.4375</v>
          </cell>
          <cell r="U20">
            <v>50</v>
          </cell>
          <cell r="V20">
            <v>15.957446808510639</v>
          </cell>
          <cell r="W20" t="str">
            <v xml:space="preserve">     </v>
          </cell>
          <cell r="X20">
            <v>3</v>
          </cell>
          <cell r="Y20">
            <v>0</v>
          </cell>
          <cell r="Z20">
            <v>0</v>
          </cell>
          <cell r="AA20">
            <v>0</v>
          </cell>
        </row>
        <row r="21">
          <cell r="C21">
            <v>243</v>
          </cell>
          <cell r="D21" t="str">
            <v>Poulakidas Elementary</v>
          </cell>
          <cell r="F21">
            <v>7</v>
          </cell>
          <cell r="G21">
            <v>84</v>
          </cell>
          <cell r="H21">
            <v>3</v>
          </cell>
          <cell r="I21">
            <v>0.25</v>
          </cell>
          <cell r="J21">
            <v>0</v>
          </cell>
          <cell r="K21">
            <v>3.25</v>
          </cell>
          <cell r="L21">
            <v>3.25</v>
          </cell>
          <cell r="M21">
            <v>1</v>
          </cell>
          <cell r="Q21">
            <v>1</v>
          </cell>
          <cell r="R21">
            <v>1</v>
          </cell>
          <cell r="S21">
            <v>4.25</v>
          </cell>
          <cell r="T21">
            <v>25.846153846153847</v>
          </cell>
          <cell r="U21">
            <v>84</v>
          </cell>
          <cell r="V21">
            <v>19.764705882352942</v>
          </cell>
          <cell r="W21" t="str">
            <v xml:space="preserve">     </v>
          </cell>
          <cell r="X21">
            <v>3</v>
          </cell>
          <cell r="Y21">
            <v>0</v>
          </cell>
          <cell r="Z21">
            <v>0</v>
          </cell>
          <cell r="AA21">
            <v>0</v>
          </cell>
        </row>
        <row r="22">
          <cell r="C22">
            <v>229</v>
          </cell>
          <cell r="D22" t="str">
            <v>Brown Elementary</v>
          </cell>
          <cell r="E22" t="str">
            <v>3rd</v>
          </cell>
          <cell r="F22">
            <v>8</v>
          </cell>
          <cell r="G22">
            <v>67</v>
          </cell>
          <cell r="H22">
            <v>3</v>
          </cell>
          <cell r="I22">
            <v>0.16666666666666666</v>
          </cell>
          <cell r="J22">
            <v>0</v>
          </cell>
          <cell r="K22">
            <v>3.1666666666666665</v>
          </cell>
          <cell r="L22">
            <v>3.1666666666666665</v>
          </cell>
          <cell r="M22">
            <v>1</v>
          </cell>
          <cell r="Q22">
            <v>1</v>
          </cell>
          <cell r="R22">
            <v>1</v>
          </cell>
          <cell r="S22">
            <v>4.1666666666666661</v>
          </cell>
          <cell r="T22">
            <v>21.157894736842106</v>
          </cell>
          <cell r="U22">
            <v>67</v>
          </cell>
          <cell r="V22">
            <v>16.080000000000002</v>
          </cell>
          <cell r="W22" t="str">
            <v xml:space="preserve">     </v>
          </cell>
          <cell r="X22">
            <v>7</v>
          </cell>
          <cell r="Y22">
            <v>0</v>
          </cell>
          <cell r="Z22">
            <v>0</v>
          </cell>
          <cell r="AA22">
            <v>0</v>
          </cell>
        </row>
        <row r="23">
          <cell r="C23">
            <v>214</v>
          </cell>
          <cell r="D23" t="str">
            <v>Cannan Elementary</v>
          </cell>
          <cell r="E23" t="str">
            <v>3rd</v>
          </cell>
          <cell r="F23">
            <v>9</v>
          </cell>
          <cell r="G23">
            <v>75</v>
          </cell>
          <cell r="H23">
            <v>3</v>
          </cell>
          <cell r="I23">
            <v>0</v>
          </cell>
          <cell r="J23">
            <v>0</v>
          </cell>
          <cell r="K23">
            <v>3</v>
          </cell>
          <cell r="L23">
            <v>3</v>
          </cell>
          <cell r="M23">
            <v>1</v>
          </cell>
          <cell r="Q23">
            <v>1</v>
          </cell>
          <cell r="R23">
            <v>1</v>
          </cell>
          <cell r="S23">
            <v>4</v>
          </cell>
          <cell r="T23">
            <v>25</v>
          </cell>
          <cell r="U23">
            <v>75</v>
          </cell>
          <cell r="V23">
            <v>18.75</v>
          </cell>
          <cell r="W23" t="str">
            <v xml:space="preserve">     </v>
          </cell>
          <cell r="X23">
            <v>5</v>
          </cell>
          <cell r="Y23">
            <v>0</v>
          </cell>
          <cell r="Z23">
            <v>0</v>
          </cell>
          <cell r="AA23">
            <v>0</v>
          </cell>
        </row>
        <row r="24">
          <cell r="C24">
            <v>261</v>
          </cell>
          <cell r="D24" t="str">
            <v>Caughlin Ranch Elementary</v>
          </cell>
          <cell r="E24" t="str">
            <v>3rd</v>
          </cell>
          <cell r="F24">
            <v>10</v>
          </cell>
          <cell r="G24">
            <v>83</v>
          </cell>
          <cell r="H24">
            <v>3</v>
          </cell>
          <cell r="I24">
            <v>0</v>
          </cell>
          <cell r="J24">
            <v>0</v>
          </cell>
          <cell r="K24">
            <v>3</v>
          </cell>
          <cell r="L24">
            <v>3</v>
          </cell>
          <cell r="M24">
            <v>1</v>
          </cell>
          <cell r="Q24">
            <v>1</v>
          </cell>
          <cell r="R24">
            <v>1</v>
          </cell>
          <cell r="S24">
            <v>4</v>
          </cell>
          <cell r="T24">
            <v>27.666666666666668</v>
          </cell>
          <cell r="U24">
            <v>83</v>
          </cell>
          <cell r="V24">
            <v>20.75</v>
          </cell>
          <cell r="W24" t="str">
            <v>OVER!</v>
          </cell>
          <cell r="X24">
            <v>3</v>
          </cell>
          <cell r="Y24">
            <v>0</v>
          </cell>
          <cell r="Z24">
            <v>0</v>
          </cell>
          <cell r="AA24">
            <v>0</v>
          </cell>
        </row>
        <row r="25">
          <cell r="C25">
            <v>215</v>
          </cell>
          <cell r="D25" t="str">
            <v>Corbett Elementary</v>
          </cell>
          <cell r="E25" t="str">
            <v>3rd</v>
          </cell>
          <cell r="F25">
            <v>11</v>
          </cell>
          <cell r="G25">
            <v>68</v>
          </cell>
          <cell r="H25">
            <v>2</v>
          </cell>
          <cell r="I25">
            <v>0</v>
          </cell>
          <cell r="J25">
            <v>0</v>
          </cell>
          <cell r="K25">
            <v>2</v>
          </cell>
          <cell r="L25">
            <v>2</v>
          </cell>
          <cell r="M25">
            <v>1</v>
          </cell>
          <cell r="Q25">
            <v>1</v>
          </cell>
          <cell r="R25">
            <v>1</v>
          </cell>
          <cell r="S25">
            <v>3</v>
          </cell>
          <cell r="T25">
            <v>34</v>
          </cell>
          <cell r="U25">
            <v>68</v>
          </cell>
          <cell r="V25">
            <v>22.666666666666668</v>
          </cell>
          <cell r="W25" t="str">
            <v>OVER!</v>
          </cell>
          <cell r="X25">
            <v>4</v>
          </cell>
          <cell r="Y25">
            <v>0</v>
          </cell>
          <cell r="Z25">
            <v>0</v>
          </cell>
          <cell r="AA25">
            <v>0</v>
          </cell>
        </row>
        <row r="26">
          <cell r="C26">
            <v>268</v>
          </cell>
          <cell r="D26" t="str">
            <v>Desert Heights Elementary</v>
          </cell>
          <cell r="E26" t="str">
            <v>3rd</v>
          </cell>
          <cell r="F26">
            <v>12</v>
          </cell>
          <cell r="G26">
            <v>65</v>
          </cell>
          <cell r="H26">
            <v>2</v>
          </cell>
          <cell r="I26">
            <v>0.30769230769230771</v>
          </cell>
          <cell r="J26">
            <v>0</v>
          </cell>
          <cell r="K26">
            <v>2.3076923076923075</v>
          </cell>
          <cell r="L26">
            <v>2.3076923076923075</v>
          </cell>
          <cell r="M26">
            <v>1</v>
          </cell>
          <cell r="Q26">
            <v>1</v>
          </cell>
          <cell r="R26">
            <v>1</v>
          </cell>
          <cell r="S26">
            <v>3.3076923076923075</v>
          </cell>
          <cell r="T26">
            <v>28.166666666666668</v>
          </cell>
          <cell r="U26">
            <v>65</v>
          </cell>
          <cell r="V26">
            <v>19.651162790697676</v>
          </cell>
          <cell r="W26" t="str">
            <v xml:space="preserve">     </v>
          </cell>
          <cell r="X26">
            <v>3</v>
          </cell>
          <cell r="Y26">
            <v>0</v>
          </cell>
          <cell r="Z26">
            <v>0</v>
          </cell>
          <cell r="AA26">
            <v>0</v>
          </cell>
        </row>
        <row r="27">
          <cell r="C27">
            <v>238</v>
          </cell>
          <cell r="D27" t="str">
            <v>Diedrichsen Elementary</v>
          </cell>
          <cell r="E27" t="str">
            <v>3rd</v>
          </cell>
          <cell r="F27">
            <v>13</v>
          </cell>
          <cell r="G27">
            <v>55</v>
          </cell>
          <cell r="H27">
            <v>2</v>
          </cell>
          <cell r="I27">
            <v>0.42105263157894735</v>
          </cell>
          <cell r="J27">
            <v>0</v>
          </cell>
          <cell r="K27">
            <v>2.4210526315789473</v>
          </cell>
          <cell r="L27">
            <v>2.4210526315789473</v>
          </cell>
          <cell r="M27">
            <v>0</v>
          </cell>
          <cell r="Q27">
            <v>0</v>
          </cell>
          <cell r="R27">
            <v>0</v>
          </cell>
          <cell r="S27">
            <v>2.4210526315789473</v>
          </cell>
          <cell r="T27">
            <v>22.717391304347828</v>
          </cell>
          <cell r="U27" t="e">
            <v>#DIV/0!</v>
          </cell>
          <cell r="V27">
            <v>22.717391304347828</v>
          </cell>
          <cell r="W27" t="str">
            <v>OVER!</v>
          </cell>
          <cell r="X27">
            <v>2</v>
          </cell>
          <cell r="Y27">
            <v>0</v>
          </cell>
          <cell r="Z27">
            <v>0</v>
          </cell>
          <cell r="AA27">
            <v>0</v>
          </cell>
        </row>
        <row r="28">
          <cell r="C28">
            <v>258</v>
          </cell>
          <cell r="D28" t="str">
            <v>Dodson Elementary</v>
          </cell>
          <cell r="E28" t="str">
            <v>3rd</v>
          </cell>
          <cell r="F28">
            <v>14</v>
          </cell>
          <cell r="G28">
            <v>59</v>
          </cell>
          <cell r="H28">
            <v>2</v>
          </cell>
          <cell r="I28">
            <v>0.26666666666666666</v>
          </cell>
          <cell r="J28">
            <v>0</v>
          </cell>
          <cell r="K28">
            <v>2.2666666666666666</v>
          </cell>
          <cell r="L28">
            <v>2.2666666666666666</v>
          </cell>
          <cell r="M28">
            <v>1</v>
          </cell>
          <cell r="Q28">
            <v>1</v>
          </cell>
          <cell r="R28">
            <v>1</v>
          </cell>
          <cell r="S28">
            <v>3.2666666666666666</v>
          </cell>
          <cell r="T28">
            <v>26.029411764705884</v>
          </cell>
          <cell r="U28">
            <v>59</v>
          </cell>
          <cell r="V28">
            <v>18.061224489795919</v>
          </cell>
          <cell r="W28" t="str">
            <v xml:space="preserve">     </v>
          </cell>
          <cell r="X28">
            <v>3</v>
          </cell>
          <cell r="Y28">
            <v>0</v>
          </cell>
          <cell r="Z28">
            <v>0</v>
          </cell>
          <cell r="AA28">
            <v>0</v>
          </cell>
        </row>
        <row r="29">
          <cell r="C29">
            <v>223</v>
          </cell>
          <cell r="D29" t="str">
            <v>Drake Elementary</v>
          </cell>
          <cell r="E29" t="str">
            <v>3rd</v>
          </cell>
          <cell r="F29">
            <v>15</v>
          </cell>
          <cell r="G29">
            <v>41</v>
          </cell>
          <cell r="H29">
            <v>2</v>
          </cell>
          <cell r="I29">
            <v>0.375</v>
          </cell>
          <cell r="J29">
            <v>0</v>
          </cell>
          <cell r="K29">
            <v>2.375</v>
          </cell>
          <cell r="L29">
            <v>2.375</v>
          </cell>
          <cell r="M29">
            <v>0</v>
          </cell>
          <cell r="Q29">
            <v>0</v>
          </cell>
          <cell r="R29">
            <v>0</v>
          </cell>
          <cell r="S29">
            <v>2.375</v>
          </cell>
          <cell r="T29">
            <v>17.263157894736842</v>
          </cell>
          <cell r="U29" t="e">
            <v>#DIV/0!</v>
          </cell>
          <cell r="V29">
            <v>17.263157894736842</v>
          </cell>
          <cell r="W29" t="str">
            <v xml:space="preserve">     </v>
          </cell>
          <cell r="X29">
            <v>2</v>
          </cell>
          <cell r="Y29">
            <v>0</v>
          </cell>
          <cell r="Z29">
            <v>0</v>
          </cell>
          <cell r="AA29">
            <v>0</v>
          </cell>
        </row>
        <row r="30">
          <cell r="C30">
            <v>204</v>
          </cell>
          <cell r="D30" t="str">
            <v>Duncan Elementary</v>
          </cell>
          <cell r="E30" t="str">
            <v>3rd</v>
          </cell>
          <cell r="F30">
            <v>16</v>
          </cell>
          <cell r="G30">
            <v>56</v>
          </cell>
          <cell r="H30">
            <v>2</v>
          </cell>
          <cell r="I30">
            <v>0</v>
          </cell>
          <cell r="J30">
            <v>0</v>
          </cell>
          <cell r="K30">
            <v>2</v>
          </cell>
          <cell r="L30">
            <v>2</v>
          </cell>
          <cell r="M30">
            <v>1</v>
          </cell>
          <cell r="Q30">
            <v>1</v>
          </cell>
          <cell r="R30">
            <v>1</v>
          </cell>
          <cell r="S30">
            <v>3</v>
          </cell>
          <cell r="T30">
            <v>28</v>
          </cell>
          <cell r="U30">
            <v>56</v>
          </cell>
          <cell r="V30">
            <v>18.666666666666668</v>
          </cell>
          <cell r="W30" t="str">
            <v xml:space="preserve">     </v>
          </cell>
          <cell r="X30">
            <v>4</v>
          </cell>
          <cell r="Y30">
            <v>0</v>
          </cell>
          <cell r="Z30">
            <v>0</v>
          </cell>
          <cell r="AA30">
            <v>0</v>
          </cell>
        </row>
        <row r="31">
          <cell r="C31">
            <v>239</v>
          </cell>
          <cell r="D31" t="str">
            <v>Dunn Elementary</v>
          </cell>
          <cell r="E31" t="str">
            <v>3rd</v>
          </cell>
          <cell r="F31">
            <v>17</v>
          </cell>
          <cell r="G31">
            <v>84</v>
          </cell>
          <cell r="H31">
            <v>3</v>
          </cell>
          <cell r="I31">
            <v>0</v>
          </cell>
          <cell r="J31">
            <v>0</v>
          </cell>
          <cell r="K31">
            <v>3</v>
          </cell>
          <cell r="L31">
            <v>3</v>
          </cell>
          <cell r="M31">
            <v>1</v>
          </cell>
          <cell r="Q31">
            <v>1</v>
          </cell>
          <cell r="R31">
            <v>1</v>
          </cell>
          <cell r="S31">
            <v>4</v>
          </cell>
          <cell r="T31">
            <v>28</v>
          </cell>
          <cell r="U31">
            <v>84</v>
          </cell>
          <cell r="V31">
            <v>21</v>
          </cell>
          <cell r="W31" t="str">
            <v>OVER!</v>
          </cell>
          <cell r="X31">
            <v>3</v>
          </cell>
          <cell r="Y31">
            <v>0</v>
          </cell>
          <cell r="Z31">
            <v>0</v>
          </cell>
          <cell r="AA31">
            <v>0</v>
          </cell>
        </row>
        <row r="32">
          <cell r="C32">
            <v>203</v>
          </cell>
          <cell r="D32" t="str">
            <v>Elmcrest Elementary</v>
          </cell>
          <cell r="E32" t="str">
            <v>3rd</v>
          </cell>
          <cell r="F32">
            <v>18</v>
          </cell>
          <cell r="G32">
            <v>62</v>
          </cell>
          <cell r="H32">
            <v>2</v>
          </cell>
          <cell r="I32">
            <v>0</v>
          </cell>
          <cell r="J32">
            <v>0</v>
          </cell>
          <cell r="K32">
            <v>2</v>
          </cell>
          <cell r="L32">
            <v>2</v>
          </cell>
          <cell r="M32">
            <v>1</v>
          </cell>
          <cell r="Q32">
            <v>1</v>
          </cell>
          <cell r="R32">
            <v>1</v>
          </cell>
          <cell r="S32">
            <v>3</v>
          </cell>
          <cell r="T32">
            <v>31</v>
          </cell>
          <cell r="U32">
            <v>62</v>
          </cell>
          <cell r="V32">
            <v>20.666666666666668</v>
          </cell>
          <cell r="W32" t="str">
            <v>OVER!</v>
          </cell>
          <cell r="X32">
            <v>3</v>
          </cell>
          <cell r="Y32">
            <v>0</v>
          </cell>
          <cell r="Z32">
            <v>0</v>
          </cell>
          <cell r="AA32">
            <v>0</v>
          </cell>
        </row>
        <row r="33">
          <cell r="C33">
            <v>224</v>
          </cell>
          <cell r="D33" t="str">
            <v>Greenbrae Elementary</v>
          </cell>
          <cell r="E33" t="str">
            <v>3rd</v>
          </cell>
          <cell r="F33">
            <v>19</v>
          </cell>
          <cell r="G33">
            <v>47</v>
          </cell>
          <cell r="H33">
            <v>2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Q33">
            <v>0</v>
          </cell>
          <cell r="R33">
            <v>0</v>
          </cell>
          <cell r="S33">
            <v>2</v>
          </cell>
          <cell r="T33">
            <v>23.5</v>
          </cell>
          <cell r="U33" t="e">
            <v>#DIV/0!</v>
          </cell>
          <cell r="V33">
            <v>23.5</v>
          </cell>
          <cell r="W33" t="str">
            <v>OVER!</v>
          </cell>
          <cell r="X33">
            <v>3</v>
          </cell>
          <cell r="Y33">
            <v>0</v>
          </cell>
          <cell r="Z33">
            <v>0</v>
          </cell>
          <cell r="AA33">
            <v>0</v>
          </cell>
        </row>
        <row r="34">
          <cell r="C34">
            <v>256</v>
          </cell>
          <cell r="D34" t="str">
            <v>Gomes Elementary</v>
          </cell>
          <cell r="E34" t="str">
            <v>3rd</v>
          </cell>
          <cell r="F34">
            <v>20</v>
          </cell>
          <cell r="G34">
            <v>121</v>
          </cell>
          <cell r="H34">
            <v>5</v>
          </cell>
          <cell r="I34">
            <v>0</v>
          </cell>
          <cell r="J34">
            <v>0</v>
          </cell>
          <cell r="K34">
            <v>5</v>
          </cell>
          <cell r="L34">
            <v>5</v>
          </cell>
          <cell r="M34">
            <v>1</v>
          </cell>
          <cell r="Q34">
            <v>1</v>
          </cell>
          <cell r="R34">
            <v>1</v>
          </cell>
          <cell r="S34">
            <v>6</v>
          </cell>
          <cell r="T34">
            <v>24.2</v>
          </cell>
          <cell r="U34">
            <v>121</v>
          </cell>
          <cell r="V34">
            <v>20.166666666666668</v>
          </cell>
          <cell r="W34" t="str">
            <v>OVER!</v>
          </cell>
          <cell r="X34">
            <v>7</v>
          </cell>
          <cell r="Y34">
            <v>0</v>
          </cell>
          <cell r="Z34">
            <v>0</v>
          </cell>
          <cell r="AA34">
            <v>0</v>
          </cell>
        </row>
        <row r="35">
          <cell r="C35">
            <v>216</v>
          </cell>
          <cell r="D35" t="str">
            <v>Gomm Elementary</v>
          </cell>
          <cell r="E35" t="str">
            <v>3rd</v>
          </cell>
          <cell r="F35">
            <v>21</v>
          </cell>
          <cell r="G35">
            <v>73</v>
          </cell>
          <cell r="H35">
            <v>2</v>
          </cell>
          <cell r="I35">
            <v>0.53333333333333333</v>
          </cell>
          <cell r="J35">
            <v>0</v>
          </cell>
          <cell r="K35">
            <v>2.5333333333333332</v>
          </cell>
          <cell r="L35">
            <v>2.5333333333333332</v>
          </cell>
          <cell r="M35">
            <v>1</v>
          </cell>
          <cell r="Q35">
            <v>1</v>
          </cell>
          <cell r="R35">
            <v>1</v>
          </cell>
          <cell r="S35">
            <v>3.5333333333333332</v>
          </cell>
          <cell r="T35">
            <v>28.815789473684212</v>
          </cell>
          <cell r="U35">
            <v>73</v>
          </cell>
          <cell r="V35">
            <v>20.660377358490567</v>
          </cell>
          <cell r="W35" t="str">
            <v>OVER!</v>
          </cell>
          <cell r="X35">
            <v>3</v>
          </cell>
          <cell r="Y35">
            <v>0</v>
          </cell>
          <cell r="Z35">
            <v>0</v>
          </cell>
          <cell r="AA35">
            <v>0</v>
          </cell>
        </row>
        <row r="36">
          <cell r="C36">
            <v>262</v>
          </cell>
          <cell r="D36" t="str">
            <v>Hidden Valley Elementary</v>
          </cell>
          <cell r="E36" t="str">
            <v>3rd</v>
          </cell>
          <cell r="F36">
            <v>22</v>
          </cell>
          <cell r="G36">
            <v>58</v>
          </cell>
          <cell r="H36">
            <v>2</v>
          </cell>
          <cell r="I36">
            <v>0</v>
          </cell>
          <cell r="J36">
            <v>0</v>
          </cell>
          <cell r="K36">
            <v>2</v>
          </cell>
          <cell r="L36">
            <v>2</v>
          </cell>
          <cell r="M36">
            <v>1</v>
          </cell>
          <cell r="Q36">
            <v>1</v>
          </cell>
          <cell r="R36">
            <v>1</v>
          </cell>
          <cell r="S36">
            <v>3</v>
          </cell>
          <cell r="T36">
            <v>29</v>
          </cell>
          <cell r="U36">
            <v>58</v>
          </cell>
          <cell r="V36">
            <v>19.333333333333332</v>
          </cell>
          <cell r="W36" t="str">
            <v xml:space="preserve">     </v>
          </cell>
          <cell r="X36">
            <v>3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230</v>
          </cell>
          <cell r="D37" t="str">
            <v>Huffaker Elementary</v>
          </cell>
          <cell r="E37" t="str">
            <v>3rd</v>
          </cell>
          <cell r="F37">
            <v>23</v>
          </cell>
          <cell r="G37">
            <v>54</v>
          </cell>
          <cell r="H37">
            <v>2</v>
          </cell>
          <cell r="I37">
            <v>0.30769230769230771</v>
          </cell>
          <cell r="J37">
            <v>0</v>
          </cell>
          <cell r="K37">
            <v>2.3076923076923075</v>
          </cell>
          <cell r="L37">
            <v>2.3076923076923075</v>
          </cell>
          <cell r="M37">
            <v>1</v>
          </cell>
          <cell r="Q37">
            <v>1</v>
          </cell>
          <cell r="R37">
            <v>1</v>
          </cell>
          <cell r="S37">
            <v>3.3076923076923075</v>
          </cell>
          <cell r="T37">
            <v>23.400000000000002</v>
          </cell>
          <cell r="U37">
            <v>54</v>
          </cell>
          <cell r="V37">
            <v>16.325581395348838</v>
          </cell>
          <cell r="W37" t="str">
            <v xml:space="preserve">     </v>
          </cell>
          <cell r="X37">
            <v>3</v>
          </cell>
          <cell r="Y37">
            <v>0</v>
          </cell>
          <cell r="Z37">
            <v>0</v>
          </cell>
          <cell r="AA37">
            <v>0</v>
          </cell>
        </row>
        <row r="38">
          <cell r="C38">
            <v>206</v>
          </cell>
          <cell r="D38" t="str">
            <v>Hunter Lake Elementary</v>
          </cell>
          <cell r="E38" t="str">
            <v>3rd</v>
          </cell>
          <cell r="F38">
            <v>24</v>
          </cell>
          <cell r="G38">
            <v>44</v>
          </cell>
          <cell r="H38">
            <v>2</v>
          </cell>
          <cell r="I38">
            <v>0</v>
          </cell>
          <cell r="J38">
            <v>0</v>
          </cell>
          <cell r="K38">
            <v>2</v>
          </cell>
          <cell r="L38">
            <v>2</v>
          </cell>
          <cell r="M38">
            <v>0</v>
          </cell>
          <cell r="Q38">
            <v>0</v>
          </cell>
          <cell r="R38">
            <v>0</v>
          </cell>
          <cell r="S38">
            <v>2</v>
          </cell>
          <cell r="T38">
            <v>22</v>
          </cell>
          <cell r="U38" t="e">
            <v>#DIV/0!</v>
          </cell>
          <cell r="V38">
            <v>22</v>
          </cell>
          <cell r="W38" t="str">
            <v>OVER!</v>
          </cell>
          <cell r="X38">
            <v>3</v>
          </cell>
          <cell r="Y38">
            <v>0</v>
          </cell>
          <cell r="Z38">
            <v>0</v>
          </cell>
          <cell r="AA38">
            <v>0</v>
          </cell>
        </row>
        <row r="39">
          <cell r="C39">
            <v>274</v>
          </cell>
          <cell r="D39" t="str">
            <v>Hunsberger Elementary</v>
          </cell>
          <cell r="E39" t="str">
            <v>3rd</v>
          </cell>
          <cell r="F39">
            <v>25</v>
          </cell>
          <cell r="G39">
            <v>105</v>
          </cell>
          <cell r="H39">
            <v>3</v>
          </cell>
          <cell r="I39">
            <v>0.25</v>
          </cell>
          <cell r="J39">
            <v>0</v>
          </cell>
          <cell r="K39">
            <v>3.25</v>
          </cell>
          <cell r="L39">
            <v>3.25</v>
          </cell>
          <cell r="M39">
            <v>1</v>
          </cell>
          <cell r="Q39">
            <v>1</v>
          </cell>
          <cell r="R39">
            <v>1</v>
          </cell>
          <cell r="S39">
            <v>4.25</v>
          </cell>
          <cell r="T39">
            <v>32.307692307692307</v>
          </cell>
          <cell r="U39">
            <v>105</v>
          </cell>
          <cell r="V39">
            <v>24.705882352941178</v>
          </cell>
          <cell r="W39" t="str">
            <v>OVER!</v>
          </cell>
          <cell r="X39">
            <v>5</v>
          </cell>
          <cell r="Y39">
            <v>0</v>
          </cell>
          <cell r="Z39">
            <v>0</v>
          </cell>
          <cell r="AA39">
            <v>0</v>
          </cell>
        </row>
        <row r="40">
          <cell r="C40">
            <v>251</v>
          </cell>
          <cell r="D40" t="str">
            <v>Incline Elementary</v>
          </cell>
          <cell r="E40" t="str">
            <v>3rd</v>
          </cell>
          <cell r="F40">
            <v>26</v>
          </cell>
          <cell r="G40">
            <v>47</v>
          </cell>
          <cell r="H40">
            <v>2</v>
          </cell>
          <cell r="I40">
            <v>0.2</v>
          </cell>
          <cell r="J40">
            <v>0</v>
          </cell>
          <cell r="K40">
            <v>2.2000000000000002</v>
          </cell>
          <cell r="L40">
            <v>2.2000000000000002</v>
          </cell>
          <cell r="M40">
            <v>0</v>
          </cell>
          <cell r="Q40">
            <v>0</v>
          </cell>
          <cell r="R40">
            <v>0</v>
          </cell>
          <cell r="S40">
            <v>2.2000000000000002</v>
          </cell>
          <cell r="T40">
            <v>21.363636363636363</v>
          </cell>
          <cell r="U40" t="e">
            <v>#DIV/0!</v>
          </cell>
          <cell r="V40">
            <v>21.363636363636363</v>
          </cell>
          <cell r="W40" t="str">
            <v>OVER!</v>
          </cell>
          <cell r="X40">
            <v>0</v>
          </cell>
          <cell r="Y40">
            <v>0</v>
          </cell>
          <cell r="Z40">
            <v>0</v>
          </cell>
          <cell r="AA40">
            <v>3</v>
          </cell>
        </row>
        <row r="41">
          <cell r="C41">
            <v>226</v>
          </cell>
          <cell r="D41" t="str">
            <v>Juniper Elementary</v>
          </cell>
          <cell r="E41" t="str">
            <v>3rd</v>
          </cell>
          <cell r="F41">
            <v>27</v>
          </cell>
          <cell r="G41">
            <v>76</v>
          </cell>
          <cell r="H41">
            <v>3</v>
          </cell>
          <cell r="I41">
            <v>0</v>
          </cell>
          <cell r="J41">
            <v>0</v>
          </cell>
          <cell r="K41">
            <v>3</v>
          </cell>
          <cell r="L41">
            <v>3</v>
          </cell>
          <cell r="M41">
            <v>1</v>
          </cell>
          <cell r="Q41">
            <v>1</v>
          </cell>
          <cell r="R41">
            <v>1</v>
          </cell>
          <cell r="S41">
            <v>4</v>
          </cell>
          <cell r="T41">
            <v>25.333333333333332</v>
          </cell>
          <cell r="U41">
            <v>76</v>
          </cell>
          <cell r="V41">
            <v>19</v>
          </cell>
          <cell r="W41" t="str">
            <v xml:space="preserve">     </v>
          </cell>
          <cell r="X41">
            <v>4</v>
          </cell>
          <cell r="Y41">
            <v>0</v>
          </cell>
          <cell r="Z41">
            <v>0</v>
          </cell>
          <cell r="AA41">
            <v>0</v>
          </cell>
        </row>
        <row r="42">
          <cell r="C42">
            <v>232</v>
          </cell>
          <cell r="D42" t="str">
            <v>Lemmon Valley Elementary</v>
          </cell>
          <cell r="E42" t="str">
            <v>3rd</v>
          </cell>
          <cell r="F42">
            <v>28</v>
          </cell>
          <cell r="G42">
            <v>82</v>
          </cell>
          <cell r="H42">
            <v>3</v>
          </cell>
          <cell r="I42">
            <v>0.25</v>
          </cell>
          <cell r="J42">
            <v>0</v>
          </cell>
          <cell r="K42">
            <v>3.25</v>
          </cell>
          <cell r="L42">
            <v>3.25</v>
          </cell>
          <cell r="M42">
            <v>1</v>
          </cell>
          <cell r="Q42">
            <v>1</v>
          </cell>
          <cell r="R42">
            <v>1</v>
          </cell>
          <cell r="S42">
            <v>4.25</v>
          </cell>
          <cell r="T42">
            <v>25.23076923076923</v>
          </cell>
          <cell r="U42">
            <v>82</v>
          </cell>
          <cell r="V42">
            <v>19.294117647058822</v>
          </cell>
          <cell r="W42" t="str">
            <v xml:space="preserve">     </v>
          </cell>
          <cell r="X42">
            <v>5</v>
          </cell>
          <cell r="Y42">
            <v>0</v>
          </cell>
          <cell r="Z42">
            <v>0</v>
          </cell>
          <cell r="AA42">
            <v>0</v>
          </cell>
        </row>
        <row r="43">
          <cell r="C43">
            <v>257</v>
          </cell>
          <cell r="D43" t="str">
            <v>Lenz Elementary</v>
          </cell>
          <cell r="E43" t="str">
            <v>3rd</v>
          </cell>
          <cell r="F43">
            <v>29</v>
          </cell>
          <cell r="G43">
            <v>71</v>
          </cell>
          <cell r="H43">
            <v>2</v>
          </cell>
          <cell r="I43">
            <v>0</v>
          </cell>
          <cell r="J43">
            <v>0</v>
          </cell>
          <cell r="K43">
            <v>2</v>
          </cell>
          <cell r="L43">
            <v>2</v>
          </cell>
          <cell r="M43">
            <v>1</v>
          </cell>
          <cell r="Q43">
            <v>1</v>
          </cell>
          <cell r="R43">
            <v>1</v>
          </cell>
          <cell r="S43">
            <v>3</v>
          </cell>
          <cell r="T43">
            <v>35.5</v>
          </cell>
          <cell r="U43">
            <v>71</v>
          </cell>
          <cell r="V43">
            <v>23.666666666666668</v>
          </cell>
          <cell r="W43" t="str">
            <v>OVER!</v>
          </cell>
          <cell r="X43">
            <v>3</v>
          </cell>
          <cell r="Y43">
            <v>0</v>
          </cell>
          <cell r="Z43">
            <v>0</v>
          </cell>
          <cell r="AA43">
            <v>0</v>
          </cell>
        </row>
        <row r="44">
          <cell r="C44">
            <v>227</v>
          </cell>
          <cell r="D44" t="str">
            <v>Lincoln Park Elementary</v>
          </cell>
          <cell r="E44" t="str">
            <v>3rd</v>
          </cell>
          <cell r="F44">
            <v>30</v>
          </cell>
          <cell r="G44">
            <v>64</v>
          </cell>
          <cell r="H44">
            <v>2</v>
          </cell>
          <cell r="I44">
            <v>0.33333333333333331</v>
          </cell>
          <cell r="J44">
            <v>0</v>
          </cell>
          <cell r="K44">
            <v>2.3333333333333335</v>
          </cell>
          <cell r="L44">
            <v>2.3333333333333335</v>
          </cell>
          <cell r="M44">
            <v>1</v>
          </cell>
          <cell r="Q44">
            <v>1</v>
          </cell>
          <cell r="R44">
            <v>1</v>
          </cell>
          <cell r="S44">
            <v>3.3333333333333335</v>
          </cell>
          <cell r="T44">
            <v>27.428571428571427</v>
          </cell>
          <cell r="U44">
            <v>64</v>
          </cell>
          <cell r="V44">
            <v>19.2</v>
          </cell>
          <cell r="W44" t="str">
            <v xml:space="preserve">     </v>
          </cell>
          <cell r="X44">
            <v>2</v>
          </cell>
          <cell r="Y44">
            <v>0</v>
          </cell>
          <cell r="Z44">
            <v>0</v>
          </cell>
          <cell r="AA44">
            <v>0</v>
          </cell>
        </row>
        <row r="45">
          <cell r="C45">
            <v>202</v>
          </cell>
          <cell r="D45" t="str">
            <v>Loder Elementary</v>
          </cell>
          <cell r="E45" t="str">
            <v>3rd</v>
          </cell>
          <cell r="F45">
            <v>31</v>
          </cell>
          <cell r="G45">
            <v>85</v>
          </cell>
          <cell r="H45">
            <v>3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1</v>
          </cell>
          <cell r="Q45">
            <v>1</v>
          </cell>
          <cell r="R45">
            <v>1</v>
          </cell>
          <cell r="S45">
            <v>4</v>
          </cell>
          <cell r="T45">
            <v>28.333333333333332</v>
          </cell>
          <cell r="U45">
            <v>85</v>
          </cell>
          <cell r="V45">
            <v>21.25</v>
          </cell>
          <cell r="W45" t="str">
            <v>OVER!</v>
          </cell>
          <cell r="X45">
            <v>4</v>
          </cell>
          <cell r="Y45">
            <v>0</v>
          </cell>
          <cell r="Z45">
            <v>0</v>
          </cell>
          <cell r="AA45">
            <v>0</v>
          </cell>
        </row>
        <row r="46">
          <cell r="C46">
            <v>273</v>
          </cell>
          <cell r="D46" t="str">
            <v>Mathews Elementary</v>
          </cell>
          <cell r="E46" t="str">
            <v>3rd</v>
          </cell>
          <cell r="F46">
            <v>32</v>
          </cell>
          <cell r="G46">
            <v>82</v>
          </cell>
          <cell r="H46">
            <v>3</v>
          </cell>
          <cell r="I46">
            <v>0.4</v>
          </cell>
          <cell r="J46">
            <v>0</v>
          </cell>
          <cell r="K46">
            <v>3.4</v>
          </cell>
          <cell r="L46">
            <v>3.4</v>
          </cell>
          <cell r="M46">
            <v>1</v>
          </cell>
          <cell r="Q46">
            <v>1</v>
          </cell>
          <cell r="R46">
            <v>1</v>
          </cell>
          <cell r="S46">
            <v>4.4000000000000004</v>
          </cell>
          <cell r="T46">
            <v>24.117647058823529</v>
          </cell>
          <cell r="U46">
            <v>82</v>
          </cell>
          <cell r="V46">
            <v>18.636363636363633</v>
          </cell>
          <cell r="W46" t="str">
            <v xml:space="preserve">     </v>
          </cell>
          <cell r="X46">
            <v>5</v>
          </cell>
          <cell r="Y46">
            <v>0</v>
          </cell>
          <cell r="Z46">
            <v>0</v>
          </cell>
          <cell r="AA46">
            <v>0</v>
          </cell>
        </row>
        <row r="47">
          <cell r="C47">
            <v>222</v>
          </cell>
          <cell r="D47" t="str">
            <v>Maxwell Elementary</v>
          </cell>
          <cell r="E47" t="str">
            <v>3rd</v>
          </cell>
          <cell r="F47">
            <v>33</v>
          </cell>
          <cell r="G47">
            <v>66</v>
          </cell>
          <cell r="H47">
            <v>2</v>
          </cell>
          <cell r="I47">
            <v>0</v>
          </cell>
          <cell r="J47">
            <v>0</v>
          </cell>
          <cell r="K47">
            <v>2</v>
          </cell>
          <cell r="L47">
            <v>2</v>
          </cell>
          <cell r="M47">
            <v>1</v>
          </cell>
          <cell r="Q47">
            <v>1</v>
          </cell>
          <cell r="R47">
            <v>1</v>
          </cell>
          <cell r="S47">
            <v>3</v>
          </cell>
          <cell r="T47">
            <v>33</v>
          </cell>
          <cell r="U47">
            <v>66</v>
          </cell>
          <cell r="V47">
            <v>22</v>
          </cell>
          <cell r="W47" t="str">
            <v>OVER!</v>
          </cell>
          <cell r="X47">
            <v>3</v>
          </cell>
          <cell r="Y47">
            <v>0</v>
          </cell>
          <cell r="Z47">
            <v>0</v>
          </cell>
          <cell r="AA47">
            <v>0</v>
          </cell>
        </row>
        <row r="48">
          <cell r="C48">
            <v>228</v>
          </cell>
          <cell r="D48" t="str">
            <v>Mitchell Elementary</v>
          </cell>
          <cell r="E48" t="str">
            <v>3rd</v>
          </cell>
          <cell r="F48">
            <v>34</v>
          </cell>
          <cell r="G48">
            <v>56</v>
          </cell>
          <cell r="H48">
            <v>2</v>
          </cell>
          <cell r="I48">
            <v>0.125</v>
          </cell>
          <cell r="J48">
            <v>0</v>
          </cell>
          <cell r="K48">
            <v>2.125</v>
          </cell>
          <cell r="L48">
            <v>2.125</v>
          </cell>
          <cell r="M48">
            <v>1</v>
          </cell>
          <cell r="Q48">
            <v>1</v>
          </cell>
          <cell r="R48">
            <v>1</v>
          </cell>
          <cell r="S48">
            <v>3.125</v>
          </cell>
          <cell r="T48">
            <v>26.352941176470587</v>
          </cell>
          <cell r="U48">
            <v>56</v>
          </cell>
          <cell r="V48">
            <v>17.920000000000002</v>
          </cell>
          <cell r="W48" t="str">
            <v xml:space="preserve">     </v>
          </cell>
          <cell r="X48">
            <v>3</v>
          </cell>
          <cell r="Y48">
            <v>0</v>
          </cell>
          <cell r="Z48">
            <v>0</v>
          </cell>
          <cell r="AA48">
            <v>0</v>
          </cell>
        </row>
        <row r="49">
          <cell r="C49">
            <v>267</v>
          </cell>
          <cell r="D49" t="str">
            <v>Moss Elementary</v>
          </cell>
          <cell r="E49" t="str">
            <v>3rd</v>
          </cell>
          <cell r="F49">
            <v>35</v>
          </cell>
          <cell r="G49">
            <v>63</v>
          </cell>
          <cell r="H49">
            <v>2</v>
          </cell>
          <cell r="I49">
            <v>0.52631578947368418</v>
          </cell>
          <cell r="J49">
            <v>0</v>
          </cell>
          <cell r="K49">
            <v>2.5263157894736841</v>
          </cell>
          <cell r="L49">
            <v>2.5263157894736841</v>
          </cell>
          <cell r="M49">
            <v>1</v>
          </cell>
          <cell r="Q49">
            <v>1</v>
          </cell>
          <cell r="R49">
            <v>1</v>
          </cell>
          <cell r="S49">
            <v>3.5263157894736841</v>
          </cell>
          <cell r="T49">
            <v>24.9375</v>
          </cell>
          <cell r="U49">
            <v>63</v>
          </cell>
          <cell r="V49">
            <v>17.865671641791046</v>
          </cell>
          <cell r="W49" t="str">
            <v xml:space="preserve">     </v>
          </cell>
          <cell r="X49">
            <v>4</v>
          </cell>
          <cell r="Y49">
            <v>0</v>
          </cell>
          <cell r="Z49">
            <v>0</v>
          </cell>
          <cell r="AA49">
            <v>0</v>
          </cell>
        </row>
        <row r="50">
          <cell r="C50">
            <v>211</v>
          </cell>
          <cell r="D50" t="str">
            <v>Mount Rose Elementary</v>
          </cell>
          <cell r="E50" t="str">
            <v>3rd</v>
          </cell>
          <cell r="F50">
            <v>36</v>
          </cell>
          <cell r="G50">
            <v>52</v>
          </cell>
          <cell r="H50">
            <v>3</v>
          </cell>
          <cell r="I50">
            <v>0</v>
          </cell>
          <cell r="J50">
            <v>0</v>
          </cell>
          <cell r="K50">
            <v>3</v>
          </cell>
          <cell r="L50">
            <v>3</v>
          </cell>
          <cell r="M50">
            <v>0</v>
          </cell>
          <cell r="Q50">
            <v>0</v>
          </cell>
          <cell r="R50">
            <v>0</v>
          </cell>
          <cell r="S50">
            <v>3</v>
          </cell>
          <cell r="T50">
            <v>17.333333333333332</v>
          </cell>
          <cell r="U50" t="e">
            <v>#DIV/0!</v>
          </cell>
          <cell r="V50">
            <v>17.333333333333332</v>
          </cell>
          <cell r="W50" t="str">
            <v xml:space="preserve">     </v>
          </cell>
          <cell r="X50">
            <v>3</v>
          </cell>
          <cell r="Y50">
            <v>0</v>
          </cell>
          <cell r="Z50">
            <v>0</v>
          </cell>
          <cell r="AA50">
            <v>0</v>
          </cell>
        </row>
        <row r="51">
          <cell r="C51">
            <v>237</v>
          </cell>
          <cell r="D51" t="str">
            <v>Natchez Elementary</v>
          </cell>
          <cell r="E51" t="str">
            <v>3rd</v>
          </cell>
          <cell r="F51">
            <v>37</v>
          </cell>
          <cell r="G51">
            <v>19</v>
          </cell>
          <cell r="H51">
            <v>2</v>
          </cell>
          <cell r="I51">
            <v>0</v>
          </cell>
          <cell r="J51">
            <v>0</v>
          </cell>
          <cell r="K51">
            <v>2</v>
          </cell>
          <cell r="L51">
            <v>2</v>
          </cell>
          <cell r="M51">
            <v>0</v>
          </cell>
          <cell r="Q51">
            <v>0</v>
          </cell>
          <cell r="R51">
            <v>0</v>
          </cell>
          <cell r="S51">
            <v>2</v>
          </cell>
          <cell r="T51">
            <v>9.5</v>
          </cell>
          <cell r="U51" t="e">
            <v>#DIV/0!</v>
          </cell>
          <cell r="V51">
            <v>9.5</v>
          </cell>
          <cell r="W51" t="str">
            <v xml:space="preserve">     </v>
          </cell>
          <cell r="X51">
            <v>2</v>
          </cell>
          <cell r="Y51">
            <v>0</v>
          </cell>
          <cell r="Z51">
            <v>0</v>
          </cell>
          <cell r="AA51">
            <v>0</v>
          </cell>
        </row>
        <row r="52">
          <cell r="C52">
            <v>240</v>
          </cell>
          <cell r="D52" t="str">
            <v>Palmer Elementary</v>
          </cell>
          <cell r="E52" t="str">
            <v>3rd</v>
          </cell>
          <cell r="F52">
            <v>38</v>
          </cell>
          <cell r="G52">
            <v>74</v>
          </cell>
          <cell r="H52">
            <v>3</v>
          </cell>
          <cell r="I52">
            <v>0</v>
          </cell>
          <cell r="J52">
            <v>0</v>
          </cell>
          <cell r="K52">
            <v>3</v>
          </cell>
          <cell r="L52">
            <v>3</v>
          </cell>
          <cell r="M52">
            <v>1</v>
          </cell>
          <cell r="Q52">
            <v>1</v>
          </cell>
          <cell r="R52">
            <v>1</v>
          </cell>
          <cell r="S52">
            <v>4</v>
          </cell>
          <cell r="T52">
            <v>24.666666666666668</v>
          </cell>
          <cell r="U52">
            <v>74</v>
          </cell>
          <cell r="V52">
            <v>18.5</v>
          </cell>
          <cell r="W52" t="str">
            <v xml:space="preserve">     </v>
          </cell>
          <cell r="X52">
            <v>4</v>
          </cell>
          <cell r="Y52">
            <v>0</v>
          </cell>
          <cell r="Z52">
            <v>0</v>
          </cell>
          <cell r="AA52">
            <v>0</v>
          </cell>
        </row>
        <row r="53">
          <cell r="C53">
            <v>213</v>
          </cell>
          <cell r="D53" t="str">
            <v>Peavine Elementary</v>
          </cell>
          <cell r="E53" t="str">
            <v>3rd</v>
          </cell>
          <cell r="F53">
            <v>39</v>
          </cell>
          <cell r="G53">
            <v>64</v>
          </cell>
          <cell r="H53">
            <v>2</v>
          </cell>
          <cell r="I53">
            <v>0</v>
          </cell>
          <cell r="J53">
            <v>0</v>
          </cell>
          <cell r="K53">
            <v>2</v>
          </cell>
          <cell r="L53">
            <v>2</v>
          </cell>
          <cell r="M53">
            <v>1</v>
          </cell>
          <cell r="Q53">
            <v>1</v>
          </cell>
          <cell r="R53">
            <v>1</v>
          </cell>
          <cell r="S53">
            <v>3</v>
          </cell>
          <cell r="T53">
            <v>32</v>
          </cell>
          <cell r="U53">
            <v>64</v>
          </cell>
          <cell r="V53">
            <v>21.333333333333332</v>
          </cell>
          <cell r="W53" t="str">
            <v>OVER!</v>
          </cell>
          <cell r="X53">
            <v>3</v>
          </cell>
          <cell r="Y53">
            <v>0</v>
          </cell>
          <cell r="Z53">
            <v>0</v>
          </cell>
          <cell r="AA53">
            <v>0</v>
          </cell>
        </row>
        <row r="54">
          <cell r="C54">
            <v>233</v>
          </cell>
          <cell r="D54" t="str">
            <v>Pleasant Valley Elementary</v>
          </cell>
          <cell r="E54" t="str">
            <v>3rd</v>
          </cell>
          <cell r="F54">
            <v>40</v>
          </cell>
          <cell r="G54">
            <v>75</v>
          </cell>
          <cell r="H54">
            <v>3</v>
          </cell>
          <cell r="I54">
            <v>0</v>
          </cell>
          <cell r="J54">
            <v>0</v>
          </cell>
          <cell r="K54">
            <v>3</v>
          </cell>
          <cell r="L54">
            <v>3</v>
          </cell>
          <cell r="M54">
            <v>1</v>
          </cell>
          <cell r="Q54">
            <v>1</v>
          </cell>
          <cell r="R54">
            <v>1</v>
          </cell>
          <cell r="S54">
            <v>4</v>
          </cell>
          <cell r="T54">
            <v>25</v>
          </cell>
          <cell r="U54">
            <v>75</v>
          </cell>
          <cell r="V54">
            <v>18.75</v>
          </cell>
          <cell r="W54" t="str">
            <v xml:space="preserve">     </v>
          </cell>
          <cell r="X54">
            <v>3</v>
          </cell>
          <cell r="Y54">
            <v>0</v>
          </cell>
          <cell r="Z54">
            <v>0</v>
          </cell>
          <cell r="AA54">
            <v>0</v>
          </cell>
        </row>
        <row r="55">
          <cell r="C55">
            <v>272</v>
          </cell>
          <cell r="D55" t="str">
            <v>Donner Springs Elementary</v>
          </cell>
          <cell r="E55" t="str">
            <v>3rd</v>
          </cell>
          <cell r="F55">
            <v>41</v>
          </cell>
          <cell r="G55">
            <v>86</v>
          </cell>
          <cell r="H55">
            <v>3</v>
          </cell>
          <cell r="I55">
            <v>0.66666666666666663</v>
          </cell>
          <cell r="J55">
            <v>0</v>
          </cell>
          <cell r="K55">
            <v>3.6666666666666665</v>
          </cell>
          <cell r="L55">
            <v>3.6666666666666665</v>
          </cell>
          <cell r="M55">
            <v>1</v>
          </cell>
          <cell r="Q55">
            <v>1</v>
          </cell>
          <cell r="R55">
            <v>1</v>
          </cell>
          <cell r="S55">
            <v>4.6666666666666661</v>
          </cell>
          <cell r="T55">
            <v>23.454545454545457</v>
          </cell>
          <cell r="U55">
            <v>86</v>
          </cell>
          <cell r="V55">
            <v>18.428571428571431</v>
          </cell>
          <cell r="W55" t="str">
            <v xml:space="preserve">     </v>
          </cell>
          <cell r="X55">
            <v>5</v>
          </cell>
          <cell r="Y55">
            <v>0</v>
          </cell>
          <cell r="Z55">
            <v>0</v>
          </cell>
          <cell r="AA55">
            <v>0</v>
          </cell>
        </row>
        <row r="56">
          <cell r="C56">
            <v>221</v>
          </cell>
          <cell r="D56" t="str">
            <v>Risley Elementary</v>
          </cell>
          <cell r="E56" t="str">
            <v>3rd</v>
          </cell>
          <cell r="F56">
            <v>42</v>
          </cell>
          <cell r="G56">
            <v>68</v>
          </cell>
          <cell r="H56">
            <v>2</v>
          </cell>
          <cell r="I56">
            <v>0</v>
          </cell>
          <cell r="J56">
            <v>0</v>
          </cell>
          <cell r="K56">
            <v>2</v>
          </cell>
          <cell r="L56">
            <v>2</v>
          </cell>
          <cell r="M56">
            <v>1</v>
          </cell>
          <cell r="Q56">
            <v>1</v>
          </cell>
          <cell r="R56">
            <v>1</v>
          </cell>
          <cell r="S56">
            <v>3</v>
          </cell>
          <cell r="T56">
            <v>34</v>
          </cell>
          <cell r="U56">
            <v>68</v>
          </cell>
          <cell r="V56">
            <v>22.666666666666668</v>
          </cell>
          <cell r="W56" t="str">
            <v>OVER!</v>
          </cell>
          <cell r="X56">
            <v>3</v>
          </cell>
          <cell r="Y56">
            <v>0</v>
          </cell>
          <cell r="Z56">
            <v>0</v>
          </cell>
          <cell r="AA56">
            <v>0</v>
          </cell>
        </row>
        <row r="57">
          <cell r="C57">
            <v>231</v>
          </cell>
          <cell r="D57" t="str">
            <v>Lemelson Elementary</v>
          </cell>
          <cell r="E57" t="str">
            <v>3rd</v>
          </cell>
          <cell r="F57">
            <v>43</v>
          </cell>
          <cell r="G57">
            <v>53</v>
          </cell>
          <cell r="H57">
            <v>2</v>
          </cell>
          <cell r="I57">
            <v>0</v>
          </cell>
          <cell r="J57">
            <v>0</v>
          </cell>
          <cell r="K57">
            <v>2</v>
          </cell>
          <cell r="L57">
            <v>2</v>
          </cell>
          <cell r="M57">
            <v>1</v>
          </cell>
          <cell r="Q57">
            <v>1</v>
          </cell>
          <cell r="R57">
            <v>1</v>
          </cell>
          <cell r="S57">
            <v>3</v>
          </cell>
          <cell r="T57">
            <v>26.5</v>
          </cell>
          <cell r="U57">
            <v>53</v>
          </cell>
          <cell r="V57">
            <v>17.666666666666668</v>
          </cell>
          <cell r="W57" t="str">
            <v xml:space="preserve">     </v>
          </cell>
          <cell r="X57">
            <v>3</v>
          </cell>
          <cell r="Y57">
            <v>0</v>
          </cell>
          <cell r="Z57">
            <v>0</v>
          </cell>
          <cell r="AA57">
            <v>0</v>
          </cell>
        </row>
        <row r="58">
          <cell r="C58">
            <v>263</v>
          </cell>
          <cell r="D58" t="str">
            <v>Silver Lake Elementary</v>
          </cell>
          <cell r="E58" t="str">
            <v>3rd</v>
          </cell>
          <cell r="F58">
            <v>44</v>
          </cell>
          <cell r="G58">
            <v>120</v>
          </cell>
          <cell r="H58">
            <v>4</v>
          </cell>
          <cell r="I58">
            <v>0.58333333333333337</v>
          </cell>
          <cell r="J58">
            <v>0</v>
          </cell>
          <cell r="K58">
            <v>4.583333333333333</v>
          </cell>
          <cell r="L58">
            <v>4.583333333333333</v>
          </cell>
          <cell r="M58">
            <v>1</v>
          </cell>
          <cell r="Q58">
            <v>1</v>
          </cell>
          <cell r="R58">
            <v>1</v>
          </cell>
          <cell r="S58">
            <v>5.583333333333333</v>
          </cell>
          <cell r="T58">
            <v>26.181818181818183</v>
          </cell>
          <cell r="U58">
            <v>120</v>
          </cell>
          <cell r="V58">
            <v>21.492537313432837</v>
          </cell>
          <cell r="W58" t="str">
            <v>OVER!</v>
          </cell>
          <cell r="X58">
            <v>5</v>
          </cell>
          <cell r="Y58">
            <v>0</v>
          </cell>
          <cell r="Z58">
            <v>0</v>
          </cell>
          <cell r="AA58">
            <v>0</v>
          </cell>
        </row>
        <row r="59">
          <cell r="C59">
            <v>225</v>
          </cell>
          <cell r="D59" t="str">
            <v>Kate Smith Elementary</v>
          </cell>
          <cell r="E59" t="str">
            <v>3rd</v>
          </cell>
          <cell r="F59">
            <v>45</v>
          </cell>
          <cell r="G59">
            <v>36</v>
          </cell>
          <cell r="H59">
            <v>2</v>
          </cell>
          <cell r="I59">
            <v>0</v>
          </cell>
          <cell r="J59">
            <v>0</v>
          </cell>
          <cell r="K59">
            <v>2</v>
          </cell>
          <cell r="L59">
            <v>2</v>
          </cell>
          <cell r="M59">
            <v>0</v>
          </cell>
          <cell r="Q59">
            <v>0</v>
          </cell>
          <cell r="R59">
            <v>0</v>
          </cell>
          <cell r="S59">
            <v>2</v>
          </cell>
          <cell r="T59">
            <v>18</v>
          </cell>
          <cell r="U59" t="e">
            <v>#DIV/0!</v>
          </cell>
          <cell r="V59">
            <v>18</v>
          </cell>
          <cell r="W59" t="str">
            <v xml:space="preserve">     </v>
          </cell>
          <cell r="X59">
            <v>3</v>
          </cell>
          <cell r="Y59">
            <v>0</v>
          </cell>
          <cell r="Z59">
            <v>0</v>
          </cell>
          <cell r="AA59">
            <v>0</v>
          </cell>
        </row>
        <row r="60">
          <cell r="C60">
            <v>260</v>
          </cell>
          <cell r="D60" t="str">
            <v>Alice Smith Elementary</v>
          </cell>
          <cell r="E60" t="str">
            <v>3rd</v>
          </cell>
          <cell r="F60">
            <v>46</v>
          </cell>
          <cell r="G60">
            <v>97</v>
          </cell>
          <cell r="H60">
            <v>4</v>
          </cell>
          <cell r="I60">
            <v>0</v>
          </cell>
          <cell r="J60">
            <v>0</v>
          </cell>
          <cell r="K60">
            <v>4</v>
          </cell>
          <cell r="L60">
            <v>4</v>
          </cell>
          <cell r="M60">
            <v>1</v>
          </cell>
          <cell r="Q60">
            <v>1</v>
          </cell>
          <cell r="R60">
            <v>1</v>
          </cell>
          <cell r="S60">
            <v>5</v>
          </cell>
          <cell r="T60">
            <v>24.25</v>
          </cell>
          <cell r="U60">
            <v>97</v>
          </cell>
          <cell r="V60">
            <v>19.399999999999999</v>
          </cell>
          <cell r="W60" t="str">
            <v xml:space="preserve">     </v>
          </cell>
          <cell r="X60">
            <v>6</v>
          </cell>
          <cell r="Y60">
            <v>0</v>
          </cell>
          <cell r="Z60">
            <v>0</v>
          </cell>
          <cell r="AA60">
            <v>0</v>
          </cell>
        </row>
        <row r="61">
          <cell r="C61">
            <v>218</v>
          </cell>
          <cell r="D61" t="str">
            <v>Smithridge Elementary</v>
          </cell>
          <cell r="E61" t="str">
            <v>3rd</v>
          </cell>
          <cell r="F61">
            <v>47</v>
          </cell>
          <cell r="G61">
            <v>102</v>
          </cell>
          <cell r="H61">
            <v>4</v>
          </cell>
          <cell r="I61">
            <v>0.66666666666666663</v>
          </cell>
          <cell r="J61">
            <v>0</v>
          </cell>
          <cell r="K61">
            <v>4.666666666666667</v>
          </cell>
          <cell r="L61">
            <v>4.666666666666667</v>
          </cell>
          <cell r="M61">
            <v>1</v>
          </cell>
          <cell r="Q61">
            <v>1</v>
          </cell>
          <cell r="R61">
            <v>1</v>
          </cell>
          <cell r="S61">
            <v>5.666666666666667</v>
          </cell>
          <cell r="T61">
            <v>21.857142857142854</v>
          </cell>
          <cell r="U61">
            <v>102</v>
          </cell>
          <cell r="V61">
            <v>18</v>
          </cell>
          <cell r="W61" t="str">
            <v xml:space="preserve">     </v>
          </cell>
          <cell r="X61">
            <v>5</v>
          </cell>
          <cell r="Y61">
            <v>0</v>
          </cell>
          <cell r="Z61">
            <v>0</v>
          </cell>
          <cell r="AA61">
            <v>0</v>
          </cell>
        </row>
        <row r="62">
          <cell r="C62">
            <v>269</v>
          </cell>
          <cell r="D62" t="str">
            <v>Spanish Springs Elementary</v>
          </cell>
          <cell r="E62" t="str">
            <v>3rd</v>
          </cell>
          <cell r="F62">
            <v>48</v>
          </cell>
          <cell r="G62">
            <v>130</v>
          </cell>
          <cell r="H62">
            <v>4</v>
          </cell>
          <cell r="I62">
            <v>0.16666666666666666</v>
          </cell>
          <cell r="J62">
            <v>0</v>
          </cell>
          <cell r="K62">
            <v>4.166666666666667</v>
          </cell>
          <cell r="L62">
            <v>4.166666666666667</v>
          </cell>
          <cell r="M62">
            <v>2</v>
          </cell>
          <cell r="Q62">
            <v>2</v>
          </cell>
          <cell r="R62">
            <v>2</v>
          </cell>
          <cell r="S62">
            <v>6.166666666666667</v>
          </cell>
          <cell r="T62">
            <v>31.2</v>
          </cell>
          <cell r="U62">
            <v>65</v>
          </cell>
          <cell r="V62">
            <v>21.081081081081081</v>
          </cell>
          <cell r="W62" t="str">
            <v>OVER!</v>
          </cell>
          <cell r="X62">
            <v>7</v>
          </cell>
          <cell r="Y62">
            <v>0</v>
          </cell>
          <cell r="Z62">
            <v>0</v>
          </cell>
          <cell r="AA62">
            <v>0</v>
          </cell>
        </row>
        <row r="63">
          <cell r="C63">
            <v>219</v>
          </cell>
          <cell r="D63" t="str">
            <v>Stead Elementary</v>
          </cell>
          <cell r="E63" t="str">
            <v>3rd</v>
          </cell>
          <cell r="F63">
            <v>49</v>
          </cell>
          <cell r="G63">
            <v>111</v>
          </cell>
          <cell r="H63">
            <v>4</v>
          </cell>
          <cell r="I63">
            <v>0.36363636363636365</v>
          </cell>
          <cell r="J63">
            <v>0</v>
          </cell>
          <cell r="K63">
            <v>4.3636363636363633</v>
          </cell>
          <cell r="L63">
            <v>4.3636363636363633</v>
          </cell>
          <cell r="M63">
            <v>2</v>
          </cell>
          <cell r="Q63">
            <v>2</v>
          </cell>
          <cell r="R63">
            <v>2</v>
          </cell>
          <cell r="S63">
            <v>6.3636363636363633</v>
          </cell>
          <cell r="T63">
            <v>25.437500000000004</v>
          </cell>
          <cell r="U63">
            <v>55.5</v>
          </cell>
          <cell r="V63">
            <v>17.442857142857143</v>
          </cell>
          <cell r="W63" t="str">
            <v xml:space="preserve">     </v>
          </cell>
          <cell r="X63">
            <v>4</v>
          </cell>
          <cell r="Y63">
            <v>0</v>
          </cell>
          <cell r="Z63">
            <v>0</v>
          </cell>
          <cell r="AA63">
            <v>0</v>
          </cell>
        </row>
        <row r="64">
          <cell r="C64">
            <v>234</v>
          </cell>
          <cell r="D64" t="str">
            <v>Sun Valley Elementary</v>
          </cell>
          <cell r="E64" t="str">
            <v>3rd</v>
          </cell>
          <cell r="F64">
            <v>50</v>
          </cell>
          <cell r="G64">
            <v>95</v>
          </cell>
          <cell r="H64">
            <v>4</v>
          </cell>
          <cell r="I64">
            <v>0</v>
          </cell>
          <cell r="J64">
            <v>0</v>
          </cell>
          <cell r="K64">
            <v>4</v>
          </cell>
          <cell r="L64">
            <v>4</v>
          </cell>
          <cell r="M64">
            <v>1</v>
          </cell>
          <cell r="Q64">
            <v>1</v>
          </cell>
          <cell r="R64">
            <v>1</v>
          </cell>
          <cell r="S64">
            <v>5</v>
          </cell>
          <cell r="T64">
            <v>23.75</v>
          </cell>
          <cell r="U64">
            <v>95</v>
          </cell>
          <cell r="V64">
            <v>19</v>
          </cell>
          <cell r="W64" t="str">
            <v xml:space="preserve">     </v>
          </cell>
          <cell r="X64">
            <v>4</v>
          </cell>
          <cell r="Y64">
            <v>0</v>
          </cell>
          <cell r="Z64">
            <v>0</v>
          </cell>
          <cell r="AA64">
            <v>0</v>
          </cell>
        </row>
        <row r="65">
          <cell r="C65">
            <v>265</v>
          </cell>
          <cell r="D65" t="str">
            <v>Taylor Elementary</v>
          </cell>
          <cell r="E65" t="str">
            <v>3rd</v>
          </cell>
          <cell r="F65">
            <v>51</v>
          </cell>
          <cell r="G65">
            <v>118</v>
          </cell>
          <cell r="H65">
            <v>4</v>
          </cell>
          <cell r="I65">
            <v>0.2</v>
          </cell>
          <cell r="J65">
            <v>0</v>
          </cell>
          <cell r="K65">
            <v>4.2</v>
          </cell>
          <cell r="L65">
            <v>4.2</v>
          </cell>
          <cell r="M65">
            <v>1</v>
          </cell>
          <cell r="Q65">
            <v>1</v>
          </cell>
          <cell r="R65">
            <v>1</v>
          </cell>
          <cell r="S65">
            <v>5.2</v>
          </cell>
          <cell r="T65">
            <v>28.095238095238095</v>
          </cell>
          <cell r="U65">
            <v>118</v>
          </cell>
          <cell r="V65">
            <v>22.69230769230769</v>
          </cell>
          <cell r="W65" t="str">
            <v>OVER!</v>
          </cell>
          <cell r="X65">
            <v>5</v>
          </cell>
          <cell r="Y65">
            <v>0</v>
          </cell>
          <cell r="Z65">
            <v>0</v>
          </cell>
          <cell r="AA65">
            <v>0</v>
          </cell>
        </row>
        <row r="66">
          <cell r="C66">
            <v>209</v>
          </cell>
          <cell r="D66" t="str">
            <v>Towles Elementary</v>
          </cell>
          <cell r="E66" t="str">
            <v>3rd</v>
          </cell>
          <cell r="F66">
            <v>52</v>
          </cell>
          <cell r="G66">
            <v>38</v>
          </cell>
          <cell r="H66">
            <v>2</v>
          </cell>
          <cell r="I66">
            <v>0.5714285714285714</v>
          </cell>
          <cell r="J66">
            <v>0</v>
          </cell>
          <cell r="K66">
            <v>2.5714285714285712</v>
          </cell>
          <cell r="L66">
            <v>2.5714285714285712</v>
          </cell>
          <cell r="M66">
            <v>0</v>
          </cell>
          <cell r="Q66">
            <v>0</v>
          </cell>
          <cell r="R66">
            <v>0</v>
          </cell>
          <cell r="S66">
            <v>2.5714285714285712</v>
          </cell>
          <cell r="T66">
            <v>14.777777777777779</v>
          </cell>
          <cell r="U66" t="e">
            <v>#DIV/0!</v>
          </cell>
          <cell r="V66">
            <v>14.777777777777779</v>
          </cell>
          <cell r="W66" t="str">
            <v xml:space="preserve">     </v>
          </cell>
          <cell r="X66">
            <v>2</v>
          </cell>
          <cell r="Y66">
            <v>0</v>
          </cell>
          <cell r="Z66">
            <v>0</v>
          </cell>
          <cell r="AA66">
            <v>0</v>
          </cell>
        </row>
        <row r="67">
          <cell r="C67">
            <v>235</v>
          </cell>
          <cell r="D67" t="str">
            <v>Verdi Elementary</v>
          </cell>
          <cell r="E67" t="str">
            <v>3rd</v>
          </cell>
          <cell r="F67">
            <v>53</v>
          </cell>
          <cell r="G67">
            <v>47</v>
          </cell>
          <cell r="H67">
            <v>2</v>
          </cell>
          <cell r="I67">
            <v>0</v>
          </cell>
          <cell r="J67">
            <v>0</v>
          </cell>
          <cell r="K67">
            <v>2</v>
          </cell>
          <cell r="L67">
            <v>2</v>
          </cell>
          <cell r="M67">
            <v>0</v>
          </cell>
          <cell r="Q67">
            <v>0</v>
          </cell>
          <cell r="R67">
            <v>0</v>
          </cell>
          <cell r="S67">
            <v>2</v>
          </cell>
          <cell r="T67">
            <v>23.5</v>
          </cell>
          <cell r="U67" t="e">
            <v>#DIV/0!</v>
          </cell>
          <cell r="V67">
            <v>23.5</v>
          </cell>
          <cell r="W67" t="str">
            <v>OVER!</v>
          </cell>
          <cell r="X67">
            <v>2</v>
          </cell>
          <cell r="Y67">
            <v>0</v>
          </cell>
          <cell r="Z67">
            <v>0</v>
          </cell>
          <cell r="AA67">
            <v>0</v>
          </cell>
        </row>
        <row r="68">
          <cell r="C68">
            <v>220</v>
          </cell>
          <cell r="D68" t="str">
            <v>Veterans Elementary</v>
          </cell>
          <cell r="E68" t="str">
            <v>3rd</v>
          </cell>
          <cell r="F68">
            <v>54</v>
          </cell>
          <cell r="G68">
            <v>62</v>
          </cell>
          <cell r="H68">
            <v>2</v>
          </cell>
          <cell r="I68">
            <v>0.14285714285714285</v>
          </cell>
          <cell r="J68">
            <v>0</v>
          </cell>
          <cell r="K68">
            <v>2.1428571428571428</v>
          </cell>
          <cell r="L68">
            <v>2.1428571428571428</v>
          </cell>
          <cell r="M68">
            <v>1</v>
          </cell>
          <cell r="Q68">
            <v>1</v>
          </cell>
          <cell r="R68">
            <v>1</v>
          </cell>
          <cell r="S68">
            <v>3.1428571428571428</v>
          </cell>
          <cell r="T68">
            <v>28.933333333333334</v>
          </cell>
          <cell r="U68">
            <v>62</v>
          </cell>
          <cell r="V68">
            <v>19.727272727272727</v>
          </cell>
          <cell r="W68" t="str">
            <v xml:space="preserve">     </v>
          </cell>
          <cell r="X68">
            <v>3</v>
          </cell>
          <cell r="Y68">
            <v>0</v>
          </cell>
          <cell r="Z68">
            <v>0</v>
          </cell>
          <cell r="AA68">
            <v>0</v>
          </cell>
        </row>
        <row r="69">
          <cell r="C69">
            <v>205</v>
          </cell>
          <cell r="D69" t="str">
            <v>Warner Elementary</v>
          </cell>
          <cell r="E69" t="str">
            <v>3rd</v>
          </cell>
          <cell r="F69">
            <v>55</v>
          </cell>
          <cell r="G69">
            <v>40</v>
          </cell>
          <cell r="H69">
            <v>2</v>
          </cell>
          <cell r="I69">
            <v>0</v>
          </cell>
          <cell r="J69">
            <v>0</v>
          </cell>
          <cell r="K69">
            <v>2</v>
          </cell>
          <cell r="L69">
            <v>2</v>
          </cell>
          <cell r="M69">
            <v>0</v>
          </cell>
          <cell r="Q69">
            <v>0</v>
          </cell>
          <cell r="R69">
            <v>0</v>
          </cell>
          <cell r="S69">
            <v>2</v>
          </cell>
          <cell r="T69">
            <v>20</v>
          </cell>
          <cell r="U69" t="e">
            <v>#DIV/0!</v>
          </cell>
          <cell r="V69">
            <v>20</v>
          </cell>
          <cell r="W69" t="str">
            <v xml:space="preserve">     </v>
          </cell>
          <cell r="X69">
            <v>3</v>
          </cell>
          <cell r="Y69">
            <v>0</v>
          </cell>
          <cell r="Z69">
            <v>0</v>
          </cell>
          <cell r="AA69">
            <v>0</v>
          </cell>
        </row>
        <row r="70">
          <cell r="C70">
            <v>264</v>
          </cell>
          <cell r="D70" t="str">
            <v>Westergard Elementary</v>
          </cell>
          <cell r="E70" t="str">
            <v>3rd</v>
          </cell>
          <cell r="F70">
            <v>56</v>
          </cell>
          <cell r="G70">
            <v>79</v>
          </cell>
          <cell r="H70">
            <v>2</v>
          </cell>
          <cell r="I70">
            <v>0.14285714285714285</v>
          </cell>
          <cell r="J70">
            <v>0</v>
          </cell>
          <cell r="K70">
            <v>2.1428571428571428</v>
          </cell>
          <cell r="L70">
            <v>2.1428571428571428</v>
          </cell>
          <cell r="M70">
            <v>1</v>
          </cell>
          <cell r="Q70">
            <v>1</v>
          </cell>
          <cell r="R70">
            <v>1</v>
          </cell>
          <cell r="S70">
            <v>3.1428571428571428</v>
          </cell>
          <cell r="T70">
            <v>36.866666666666667</v>
          </cell>
          <cell r="U70">
            <v>79</v>
          </cell>
          <cell r="V70">
            <v>25.136363636363637</v>
          </cell>
          <cell r="W70" t="str">
            <v>OVER!</v>
          </cell>
          <cell r="X70">
            <v>4</v>
          </cell>
          <cell r="Y70">
            <v>0</v>
          </cell>
          <cell r="Z70">
            <v>0</v>
          </cell>
          <cell r="AA70">
            <v>0</v>
          </cell>
        </row>
        <row r="71">
          <cell r="C71">
            <v>259</v>
          </cell>
          <cell r="D71" t="str">
            <v>Whitehead Elementary</v>
          </cell>
          <cell r="E71" t="str">
            <v>3rd</v>
          </cell>
          <cell r="F71">
            <v>57</v>
          </cell>
          <cell r="G71">
            <v>62</v>
          </cell>
          <cell r="H71">
            <v>2</v>
          </cell>
          <cell r="I71">
            <v>0.33333333333333331</v>
          </cell>
          <cell r="J71">
            <v>0</v>
          </cell>
          <cell r="K71">
            <v>2.3333333333333335</v>
          </cell>
          <cell r="L71">
            <v>2.3333333333333335</v>
          </cell>
          <cell r="M71">
            <v>1</v>
          </cell>
          <cell r="Q71">
            <v>1</v>
          </cell>
          <cell r="R71">
            <v>1</v>
          </cell>
          <cell r="S71">
            <v>3.3333333333333335</v>
          </cell>
          <cell r="T71">
            <v>26.571428571428569</v>
          </cell>
          <cell r="U71">
            <v>62</v>
          </cell>
          <cell r="V71">
            <v>18.599999999999998</v>
          </cell>
          <cell r="W71" t="str">
            <v xml:space="preserve">     </v>
          </cell>
          <cell r="X71">
            <v>3</v>
          </cell>
          <cell r="Y71">
            <v>0</v>
          </cell>
          <cell r="Z71">
            <v>0</v>
          </cell>
          <cell r="AA71">
            <v>0</v>
          </cell>
        </row>
        <row r="72">
          <cell r="C72">
            <v>270</v>
          </cell>
          <cell r="D72" t="str">
            <v>Winnemucca Elementary</v>
          </cell>
          <cell r="E72" t="str">
            <v>3rd</v>
          </cell>
          <cell r="F72">
            <v>58</v>
          </cell>
          <cell r="G72">
            <v>81</v>
          </cell>
          <cell r="H72">
            <v>3</v>
          </cell>
          <cell r="I72">
            <v>0.3529411764705882</v>
          </cell>
          <cell r="J72">
            <v>0</v>
          </cell>
          <cell r="K72">
            <v>3.3529411764705883</v>
          </cell>
          <cell r="L72">
            <v>3.3529411764705883</v>
          </cell>
          <cell r="M72">
            <v>1</v>
          </cell>
          <cell r="Q72">
            <v>1</v>
          </cell>
          <cell r="R72">
            <v>1</v>
          </cell>
          <cell r="S72">
            <v>4.3529411764705888</v>
          </cell>
          <cell r="T72">
            <v>24.157894736842106</v>
          </cell>
          <cell r="U72">
            <v>81</v>
          </cell>
          <cell r="V72">
            <v>18.608108108108105</v>
          </cell>
          <cell r="W72" t="str">
            <v xml:space="preserve">     </v>
          </cell>
          <cell r="X72">
            <v>4</v>
          </cell>
          <cell r="Y72">
            <v>0</v>
          </cell>
          <cell r="Z72">
            <v>0</v>
          </cell>
          <cell r="AA72">
            <v>0</v>
          </cell>
        </row>
        <row r="73">
          <cell r="C73">
            <v>210</v>
          </cell>
          <cell r="D73" t="str">
            <v>Melton Elementary</v>
          </cell>
          <cell r="E73" t="str">
            <v>3rd</v>
          </cell>
          <cell r="F73">
            <v>59</v>
          </cell>
          <cell r="G73">
            <v>106</v>
          </cell>
          <cell r="H73">
            <v>3</v>
          </cell>
          <cell r="I73">
            <v>0.66666666666666663</v>
          </cell>
          <cell r="J73">
            <v>0</v>
          </cell>
          <cell r="K73">
            <v>3.6666666666666665</v>
          </cell>
          <cell r="L73">
            <v>3.6666666666666665</v>
          </cell>
          <cell r="M73">
            <v>1</v>
          </cell>
          <cell r="Q73">
            <v>1</v>
          </cell>
          <cell r="R73">
            <v>1</v>
          </cell>
          <cell r="S73">
            <v>4.6666666666666661</v>
          </cell>
          <cell r="T73">
            <v>28.90909090909091</v>
          </cell>
          <cell r="U73">
            <v>106</v>
          </cell>
          <cell r="V73">
            <v>22.714285714285719</v>
          </cell>
          <cell r="W73" t="str">
            <v>OVER!</v>
          </cell>
          <cell r="X73">
            <v>4</v>
          </cell>
          <cell r="Y73">
            <v>0</v>
          </cell>
          <cell r="Z73">
            <v>0</v>
          </cell>
          <cell r="AA73">
            <v>0</v>
          </cell>
        </row>
        <row r="74">
          <cell r="C74">
            <v>276</v>
          </cell>
          <cell r="D74" t="str">
            <v>Van Gorder Elementary</v>
          </cell>
          <cell r="E74" t="str">
            <v>3rd</v>
          </cell>
          <cell r="F74">
            <v>60</v>
          </cell>
          <cell r="G74">
            <v>113</v>
          </cell>
          <cell r="H74">
            <v>4</v>
          </cell>
          <cell r="I74">
            <v>0.2</v>
          </cell>
          <cell r="J74">
            <v>0</v>
          </cell>
          <cell r="K74">
            <v>4.2</v>
          </cell>
          <cell r="L74">
            <v>4.2</v>
          </cell>
          <cell r="M74">
            <v>1</v>
          </cell>
          <cell r="Q74">
            <v>1</v>
          </cell>
          <cell r="R74">
            <v>1</v>
          </cell>
          <cell r="S74">
            <v>5.2</v>
          </cell>
          <cell r="T74">
            <v>26.904761904761905</v>
          </cell>
          <cell r="U74">
            <v>113</v>
          </cell>
          <cell r="V74">
            <v>21.73076923076923</v>
          </cell>
          <cell r="W74" t="str">
            <v>OVER!</v>
          </cell>
          <cell r="X74">
            <v>5</v>
          </cell>
          <cell r="Y74">
            <v>0</v>
          </cell>
          <cell r="Z74">
            <v>0</v>
          </cell>
          <cell r="AA74">
            <v>0</v>
          </cell>
        </row>
        <row r="75">
          <cell r="C75">
            <v>212</v>
          </cell>
          <cell r="D75" t="str">
            <v>Double Diamond Elementary</v>
          </cell>
          <cell r="E75" t="str">
            <v>3rd</v>
          </cell>
          <cell r="F75">
            <v>61</v>
          </cell>
          <cell r="G75">
            <v>106</v>
          </cell>
          <cell r="H75">
            <v>4</v>
          </cell>
          <cell r="I75">
            <v>0</v>
          </cell>
          <cell r="J75">
            <v>0</v>
          </cell>
          <cell r="K75">
            <v>4</v>
          </cell>
          <cell r="L75">
            <v>4</v>
          </cell>
          <cell r="M75">
            <v>1</v>
          </cell>
          <cell r="Q75">
            <v>1</v>
          </cell>
          <cell r="R75">
            <v>1</v>
          </cell>
          <cell r="S75">
            <v>5</v>
          </cell>
          <cell r="T75">
            <v>26.5</v>
          </cell>
          <cell r="U75">
            <v>106</v>
          </cell>
          <cell r="V75">
            <v>21.2</v>
          </cell>
          <cell r="W75" t="str">
            <v>OVER!</v>
          </cell>
          <cell r="X75">
            <v>8</v>
          </cell>
          <cell r="Y75">
            <v>0</v>
          </cell>
          <cell r="Z75">
            <v>0</v>
          </cell>
          <cell r="AA75">
            <v>0</v>
          </cell>
        </row>
        <row r="76">
          <cell r="C76">
            <v>242</v>
          </cell>
          <cell r="D76" t="str">
            <v>Sepulveda Elementary</v>
          </cell>
          <cell r="E76" t="str">
            <v>3rd</v>
          </cell>
          <cell r="F76">
            <v>62</v>
          </cell>
          <cell r="G76">
            <v>109</v>
          </cell>
          <cell r="H76">
            <v>4</v>
          </cell>
          <cell r="I76">
            <v>0</v>
          </cell>
          <cell r="J76">
            <v>0</v>
          </cell>
          <cell r="K76">
            <v>4</v>
          </cell>
          <cell r="L76">
            <v>4</v>
          </cell>
          <cell r="M76">
            <v>1</v>
          </cell>
          <cell r="Q76">
            <v>1</v>
          </cell>
          <cell r="R76">
            <v>1</v>
          </cell>
          <cell r="S76">
            <v>5</v>
          </cell>
          <cell r="T76">
            <v>27.25</v>
          </cell>
          <cell r="U76">
            <v>109</v>
          </cell>
          <cell r="V76">
            <v>21.8</v>
          </cell>
          <cell r="W76" t="str">
            <v>OVER!</v>
          </cell>
          <cell r="X76">
            <v>5</v>
          </cell>
          <cell r="Y76">
            <v>0</v>
          </cell>
          <cell r="Z76">
            <v>0</v>
          </cell>
          <cell r="AA76">
            <v>0</v>
          </cell>
        </row>
        <row r="77">
          <cell r="C77">
            <v>241</v>
          </cell>
          <cell r="D77" t="str">
            <v>Hall Elementary</v>
          </cell>
          <cell r="E77" t="str">
            <v>3rd</v>
          </cell>
          <cell r="F77">
            <v>63</v>
          </cell>
          <cell r="G77">
            <v>84</v>
          </cell>
          <cell r="H77">
            <v>3</v>
          </cell>
          <cell r="I77">
            <v>0</v>
          </cell>
          <cell r="J77">
            <v>0</v>
          </cell>
          <cell r="K77">
            <v>3</v>
          </cell>
          <cell r="L77">
            <v>3</v>
          </cell>
          <cell r="M77">
            <v>1</v>
          </cell>
          <cell r="Q77">
            <v>1</v>
          </cell>
          <cell r="R77">
            <v>1</v>
          </cell>
          <cell r="S77">
            <v>4</v>
          </cell>
          <cell r="T77">
            <v>28</v>
          </cell>
          <cell r="U77">
            <v>84</v>
          </cell>
          <cell r="V77">
            <v>21</v>
          </cell>
          <cell r="W77" t="str">
            <v>OVER!</v>
          </cell>
          <cell r="X77">
            <v>5</v>
          </cell>
          <cell r="Y77">
            <v>0</v>
          </cell>
          <cell r="Z77">
            <v>0</v>
          </cell>
          <cell r="AA77">
            <v>0</v>
          </cell>
        </row>
        <row r="78">
          <cell r="D78" t="str">
            <v>TOTALS</v>
          </cell>
          <cell r="G78">
            <v>4658</v>
          </cell>
          <cell r="H78">
            <v>169</v>
          </cell>
          <cell r="I78">
            <v>10.808817756031377</v>
          </cell>
          <cell r="J78">
            <v>0</v>
          </cell>
          <cell r="K78">
            <v>179.80881775603137</v>
          </cell>
          <cell r="L78">
            <v>179.80881775603137</v>
          </cell>
          <cell r="M78">
            <v>54</v>
          </cell>
          <cell r="N78">
            <v>0</v>
          </cell>
          <cell r="O78">
            <v>0</v>
          </cell>
          <cell r="P78">
            <v>0</v>
          </cell>
          <cell r="Q78">
            <v>54</v>
          </cell>
          <cell r="R78">
            <v>54</v>
          </cell>
          <cell r="S78">
            <v>233.80881775603135</v>
          </cell>
          <cell r="T78">
            <v>25.905292399620127</v>
          </cell>
          <cell r="U78">
            <v>86.259259259259252</v>
          </cell>
          <cell r="V78">
            <v>19.922259753523949</v>
          </cell>
          <cell r="X78">
            <v>236</v>
          </cell>
          <cell r="Y78">
            <v>0</v>
          </cell>
          <cell r="Z78">
            <v>0</v>
          </cell>
          <cell r="AA78">
            <v>3</v>
          </cell>
        </row>
        <row r="79">
          <cell r="G79" t="str">
            <v>Agrees to ADE Report</v>
          </cell>
          <cell r="H79">
            <v>0</v>
          </cell>
          <cell r="I79">
            <v>32</v>
          </cell>
          <cell r="J79">
            <v>0</v>
          </cell>
          <cell r="M79">
            <v>0</v>
          </cell>
          <cell r="R79" t="str">
            <v>Need</v>
          </cell>
          <cell r="S79">
            <v>-0.90881775603133974</v>
          </cell>
          <cell r="V79" t="str">
            <v>add'l teachers to meet ratio.</v>
          </cell>
          <cell r="W79">
            <v>29</v>
          </cell>
          <cell r="Y79">
            <v>236</v>
          </cell>
        </row>
        <row r="80">
          <cell r="H80">
            <v>0</v>
          </cell>
          <cell r="I80">
            <v>0</v>
          </cell>
          <cell r="M80">
            <v>226</v>
          </cell>
        </row>
        <row r="81">
          <cell r="D81" t="str">
            <v xml:space="preserve">* Revision:  The number of Kindergarten teachers reported by full-time equivalent, who teach in full day Kindergarten programs separated from the </v>
          </cell>
          <cell r="Y81">
            <v>255</v>
          </cell>
        </row>
        <row r="82">
          <cell r="D82" t="str">
            <v>number of teachers who teach half day Kindergarten programs.</v>
          </cell>
        </row>
        <row r="84">
          <cell r="D84" t="str">
            <v xml:space="preserve">** The schools to which CSR funded Kindergarten teachers have been assigned as of 2013-2014 must be approved by the Superintendent of </v>
          </cell>
        </row>
        <row r="85">
          <cell r="D85" t="str">
            <v>public instruction.</v>
          </cell>
          <cell r="K85" t="str">
            <v>Add'l 1.0 FTE for Supplement</v>
          </cell>
        </row>
        <row r="86">
          <cell r="K86" t="str">
            <v>Add'l  0.5 FTE for Supplement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RS 388-700&amp;720"/>
      <sheetName val="SB 544"/>
      <sheetName val="Part A-Plan"/>
      <sheetName val=" Part B1-Quarterly Cert"/>
      <sheetName val="Part B2-Ratio Reporting"/>
      <sheetName val="Multi-grade Reporting"/>
      <sheetName val="Part C-Variance Request"/>
      <sheetName val="Variance Request Justification"/>
      <sheetName val="Expense Reporting"/>
      <sheetName val="Historical Base 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F2" t="str">
            <v>Location</v>
          </cell>
        </row>
        <row r="3">
          <cell r="AF3" t="str">
            <v>Salary</v>
          </cell>
        </row>
        <row r="4">
          <cell r="AF4" t="str">
            <v>Expertise</v>
          </cell>
        </row>
      </sheetData>
      <sheetData sheetId="9"/>
      <sheetData sheetId="10">
        <row r="6">
          <cell r="E6">
            <v>24.7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6"/>
  <sheetViews>
    <sheetView tabSelected="1" workbookViewId="0">
      <selection activeCell="M30" sqref="M30"/>
    </sheetView>
  </sheetViews>
  <sheetFormatPr defaultRowHeight="15" x14ac:dyDescent="0.25"/>
  <cols>
    <col min="2" max="2" width="10.42578125" customWidth="1"/>
    <col min="3" max="3" width="3.5703125" customWidth="1"/>
    <col min="4" max="4" width="24.28515625" customWidth="1"/>
    <col min="5" max="6" width="14.42578125" customWidth="1"/>
    <col min="7" max="7" width="13.140625" customWidth="1"/>
  </cols>
  <sheetData>
    <row r="1" spans="1:7" ht="21.75" thickBot="1" x14ac:dyDescent="0.4">
      <c r="C1" s="1" t="s">
        <v>0</v>
      </c>
      <c r="D1" s="2"/>
      <c r="E1" s="2"/>
      <c r="F1" s="2"/>
      <c r="G1" s="3"/>
    </row>
    <row r="2" spans="1:7" ht="15.75" thickBot="1" x14ac:dyDescent="0.3"/>
    <row r="3" spans="1:7" ht="45" customHeight="1" thickBot="1" x14ac:dyDescent="0.3">
      <c r="C3" s="4"/>
      <c r="D3" s="5"/>
      <c r="E3" s="6" t="s">
        <v>1</v>
      </c>
      <c r="F3" s="6" t="s">
        <v>2</v>
      </c>
      <c r="G3" s="6" t="s">
        <v>3</v>
      </c>
    </row>
    <row r="4" spans="1:7" ht="9" customHeight="1" x14ac:dyDescent="0.25">
      <c r="C4" s="7"/>
      <c r="D4" s="8"/>
      <c r="E4" s="8"/>
      <c r="F4" s="8"/>
      <c r="G4" s="8"/>
    </row>
    <row r="5" spans="1:7" x14ac:dyDescent="0.25">
      <c r="A5">
        <f>VLOOKUP(C5,'[1]Lookup State Code &amp; Star Rating'!$B:$C,2,FALSE)</f>
        <v>266</v>
      </c>
      <c r="C5" s="9" t="str">
        <f>'[1]1 Worksheet'!$D$15</f>
        <v>Allen Elementary</v>
      </c>
      <c r="G5" s="10"/>
    </row>
    <row r="6" spans="1:7" x14ac:dyDescent="0.25">
      <c r="D6" t="s">
        <v>4</v>
      </c>
      <c r="E6" s="11">
        <f>VLOOKUP(A5,'[1]1 Worksheet'!$C:$AA,5,FALSE)</f>
        <v>66</v>
      </c>
      <c r="F6" s="12">
        <f>VLOOKUP(A5,'[1]1 Worksheet'!$C:$AA,20,FALSE)</f>
        <v>16.5</v>
      </c>
      <c r="G6" s="13" t="str">
        <f>IF(F6&gt;17,"N","Y")</f>
        <v>Y</v>
      </c>
    </row>
    <row r="7" spans="1:7" x14ac:dyDescent="0.25">
      <c r="D7" t="s">
        <v>5</v>
      </c>
      <c r="E7" s="11">
        <f>VLOOKUP(A5,'[1]2 Worksheet'!$C:$AA,5,FALSE)</f>
        <v>64</v>
      </c>
      <c r="F7" s="12">
        <f>VLOOKUP(A5,'[1]2 Worksheet'!$C:$AA,20,FALSE)</f>
        <v>16</v>
      </c>
      <c r="G7" s="13" t="str">
        <f>IF(F7&gt;17,"N","Y")</f>
        <v>Y</v>
      </c>
    </row>
    <row r="8" spans="1:7" x14ac:dyDescent="0.25">
      <c r="D8" t="s">
        <v>6</v>
      </c>
      <c r="E8" s="11">
        <f>VLOOKUP(A5,'[1]3 Worksheet'!$C:$AA,5,FALSE)</f>
        <v>57</v>
      </c>
      <c r="F8" s="12">
        <f>VLOOKUP(A5,'[1]3 Worksheet'!$C:$AA,20,FALSE)</f>
        <v>19</v>
      </c>
      <c r="G8" s="13" t="str">
        <f>IF(F8&gt;20,"N","Y")</f>
        <v>Y</v>
      </c>
    </row>
    <row r="9" spans="1:7" x14ac:dyDescent="0.25">
      <c r="A9">
        <f>VLOOKUP(C9,'[1]Lookup State Code &amp; Star Rating'!$B:$C,2,FALSE)</f>
        <v>201</v>
      </c>
      <c r="C9" s="9" t="str">
        <f>'[1]1 Worksheet'!$D$16</f>
        <v>Anderson Elementary</v>
      </c>
      <c r="G9" s="13"/>
    </row>
    <row r="10" spans="1:7" x14ac:dyDescent="0.25">
      <c r="D10" t="s">
        <v>4</v>
      </c>
      <c r="E10" s="11">
        <f>VLOOKUP(A9,'[1]1 Worksheet'!$C:$AA,5,FALSE)</f>
        <v>61</v>
      </c>
      <c r="F10" s="12">
        <f>VLOOKUP(A9,'[1]1 Worksheet'!$C:$AA,20,FALSE)</f>
        <v>14.233333333333334</v>
      </c>
      <c r="G10" s="13" t="str">
        <f>IF(F10&gt;17,"N","Y")</f>
        <v>Y</v>
      </c>
    </row>
    <row r="11" spans="1:7" x14ac:dyDescent="0.25">
      <c r="D11" t="s">
        <v>5</v>
      </c>
      <c r="E11" s="11">
        <f>VLOOKUP(A9,'[1]2 Worksheet'!$C:$AA,5,FALSE)</f>
        <v>71</v>
      </c>
      <c r="F11" s="12">
        <f>VLOOKUP(A9,'[1]2 Worksheet'!$C:$AA,20,FALSE)</f>
        <v>16.566666666666666</v>
      </c>
      <c r="G11" s="13" t="str">
        <f>IF(F11&gt;17,"N","Y")</f>
        <v>Y</v>
      </c>
    </row>
    <row r="12" spans="1:7" x14ac:dyDescent="0.25">
      <c r="D12" t="s">
        <v>6</v>
      </c>
      <c r="E12" s="11">
        <f>VLOOKUP(A9,'[1]3 Worksheet'!$C:$AA,5,FALSE)</f>
        <v>68</v>
      </c>
      <c r="F12" s="12">
        <f>VLOOKUP(A9,'[1]3 Worksheet'!$C:$AA,20,FALSE)</f>
        <v>21.636363636363637</v>
      </c>
      <c r="G12" s="13" t="str">
        <f>IF(F12&gt;20,"N","Y")</f>
        <v>N</v>
      </c>
    </row>
    <row r="13" spans="1:7" x14ac:dyDescent="0.25">
      <c r="A13">
        <f>VLOOKUP(C13,'[1]Lookup State Code &amp; Star Rating'!$B:$C,2,FALSE)</f>
        <v>271</v>
      </c>
      <c r="C13" s="9" t="str">
        <f>'[1]1 Worksheet'!$D$17</f>
        <v>Beasley Elementary</v>
      </c>
      <c r="D13" s="9"/>
      <c r="G13" s="13"/>
    </row>
    <row r="14" spans="1:7" x14ac:dyDescent="0.25">
      <c r="C14" s="9"/>
      <c r="D14" t="s">
        <v>4</v>
      </c>
      <c r="E14" s="11">
        <f>VLOOKUP(A13,'[1]1 Worksheet'!$C:$AA,5,FALSE)</f>
        <v>126</v>
      </c>
      <c r="F14" s="12">
        <f>VLOOKUP(A13,'[1]1 Worksheet'!$C:$AA,20,FALSE)</f>
        <v>17.788235294117648</v>
      </c>
      <c r="G14" s="13" t="str">
        <f>IF(F14&gt;17,"N","Y")</f>
        <v>N</v>
      </c>
    </row>
    <row r="15" spans="1:7" x14ac:dyDescent="0.25">
      <c r="C15" s="9"/>
      <c r="D15" t="s">
        <v>5</v>
      </c>
      <c r="E15" s="11">
        <f>VLOOKUP(A13,'[1]2 Worksheet'!$C:$AA,5,FALSE)</f>
        <v>114</v>
      </c>
      <c r="F15" s="12">
        <f>VLOOKUP(A13,'[1]2 Worksheet'!$C:$AA,20,FALSE)</f>
        <v>18.239999999999998</v>
      </c>
      <c r="G15" s="13" t="str">
        <f>IF(F15&gt;17,"N","Y")</f>
        <v>N</v>
      </c>
    </row>
    <row r="16" spans="1:7" x14ac:dyDescent="0.25">
      <c r="C16" s="9"/>
      <c r="D16" t="s">
        <v>6</v>
      </c>
      <c r="E16" s="11">
        <f>VLOOKUP(A13,'[1]3 Worksheet'!$C:$AA,5,FALSE)</f>
        <v>117</v>
      </c>
      <c r="F16" s="12">
        <f>VLOOKUP(A13,'[1]3 Worksheet'!$C:$AA,20,FALSE)</f>
        <v>21.599999999999998</v>
      </c>
      <c r="G16" s="13" t="str">
        <f>IF(F16&gt;20,"N","Y")</f>
        <v>N</v>
      </c>
    </row>
    <row r="17" spans="1:7" x14ac:dyDescent="0.25">
      <c r="A17">
        <f>VLOOKUP(C17,'[1]Lookup State Code &amp; Star Rating'!$B:$C,2,FALSE)</f>
        <v>207</v>
      </c>
      <c r="C17" s="9" t="str">
        <f>'[1]1 Worksheet'!$D$18</f>
        <v>Beck Elementary</v>
      </c>
      <c r="D17" s="9"/>
      <c r="G17" s="13"/>
    </row>
    <row r="18" spans="1:7" x14ac:dyDescent="0.25">
      <c r="C18" s="9"/>
      <c r="D18" t="s">
        <v>4</v>
      </c>
      <c r="E18" s="11">
        <f>VLOOKUP(A17,'[1]1 Worksheet'!$C:$AA,5,FALSE)</f>
        <v>85</v>
      </c>
      <c r="F18" s="12">
        <f>VLOOKUP(A17,'[1]1 Worksheet'!$C:$AA,20,FALSE)</f>
        <v>17</v>
      </c>
      <c r="G18" s="13" t="str">
        <f>IF(F18&gt;17,"N","Y")</f>
        <v>Y</v>
      </c>
    </row>
    <row r="19" spans="1:7" x14ac:dyDescent="0.25">
      <c r="C19" s="9"/>
      <c r="D19" t="s">
        <v>5</v>
      </c>
      <c r="E19" s="11">
        <f>VLOOKUP(A17,'[1]2 Worksheet'!$C:$AA,5,FALSE)</f>
        <v>92</v>
      </c>
      <c r="F19" s="12">
        <f>VLOOKUP(A17,'[1]2 Worksheet'!$C:$AA,20,FALSE)</f>
        <v>18.399999999999999</v>
      </c>
      <c r="G19" s="13" t="str">
        <f>IF(F19&gt;17,"N","Y")</f>
        <v>N</v>
      </c>
    </row>
    <row r="20" spans="1:7" x14ac:dyDescent="0.25">
      <c r="C20" s="9"/>
      <c r="D20" t="s">
        <v>6</v>
      </c>
      <c r="E20" s="11">
        <f>VLOOKUP(A17,'[1]3 Worksheet'!$C:$AA,5,FALSE)</f>
        <v>79</v>
      </c>
      <c r="F20" s="12">
        <f>VLOOKUP(A17,'[1]3 Worksheet'!$C:$AA,20,FALSE)</f>
        <v>19.75</v>
      </c>
      <c r="G20" s="13" t="str">
        <f>IF(F20&gt;20,"N","Y")</f>
        <v>Y</v>
      </c>
    </row>
    <row r="21" spans="1:7" x14ac:dyDescent="0.25">
      <c r="A21">
        <f>VLOOKUP(C21,'[1]Lookup State Code &amp; Star Rating'!$B:$C,2,FALSE)</f>
        <v>275</v>
      </c>
      <c r="C21" s="9" t="str">
        <f>'[1]1 Worksheet'!$D$19</f>
        <v>Bennett Elementary</v>
      </c>
      <c r="D21" s="9"/>
      <c r="G21" s="13"/>
    </row>
    <row r="22" spans="1:7" x14ac:dyDescent="0.25">
      <c r="C22" s="9"/>
      <c r="D22" t="s">
        <v>4</v>
      </c>
      <c r="E22" s="11">
        <f>VLOOKUP(A21,'[1]1 Worksheet'!$C:$AA,5,FALSE)</f>
        <v>71</v>
      </c>
      <c r="F22" s="12">
        <f>VLOOKUP(A21,'[1]1 Worksheet'!$C:$AA,20,FALSE)</f>
        <v>15.913793103448276</v>
      </c>
      <c r="G22" s="13" t="str">
        <f>IF(F22&gt;17,"N","Y")</f>
        <v>Y</v>
      </c>
    </row>
    <row r="23" spans="1:7" x14ac:dyDescent="0.25">
      <c r="C23" s="9"/>
      <c r="D23" t="s">
        <v>5</v>
      </c>
      <c r="E23" s="11">
        <f>VLOOKUP(A21,'[1]2 Worksheet'!$C:$AA,5,FALSE)</f>
        <v>48</v>
      </c>
      <c r="F23" s="12">
        <f>VLOOKUP(A21,'[1]2 Worksheet'!$C:$AA,20,FALSE)</f>
        <v>13.866666666666665</v>
      </c>
      <c r="G23" s="13" t="str">
        <f>IF(F23&gt;17,"N","Y")</f>
        <v>Y</v>
      </c>
    </row>
    <row r="24" spans="1:7" x14ac:dyDescent="0.25">
      <c r="C24" s="9"/>
      <c r="D24" t="s">
        <v>6</v>
      </c>
      <c r="E24" s="11">
        <f>VLOOKUP(A21,'[1]3 Worksheet'!$C:$AA,5,FALSE)</f>
        <v>67</v>
      </c>
      <c r="F24" s="12">
        <f>VLOOKUP(A21,'[1]3 Worksheet'!$C:$AA,20,FALSE)</f>
        <v>20.022988505747126</v>
      </c>
      <c r="G24" s="13" t="str">
        <f>IF(F24&gt;20,"N","Y")</f>
        <v>N</v>
      </c>
    </row>
    <row r="25" spans="1:7" x14ac:dyDescent="0.25">
      <c r="A25">
        <f>VLOOKUP(C25,'[1]Lookup State Code &amp; Star Rating'!$B:$C,2,FALSE)</f>
        <v>208</v>
      </c>
      <c r="C25" s="9" t="str">
        <f>'[1]1 Worksheet'!$D$20</f>
        <v>Booth Elementary</v>
      </c>
      <c r="D25" s="9"/>
      <c r="G25" s="13"/>
    </row>
    <row r="26" spans="1:7" x14ac:dyDescent="0.25">
      <c r="C26" s="9"/>
      <c r="D26" t="s">
        <v>4</v>
      </c>
      <c r="E26" s="11">
        <f>VLOOKUP(A25,'[1]1 Worksheet'!$C:$AA,5,FALSE)</f>
        <v>48</v>
      </c>
      <c r="F26" s="12">
        <f>VLOOKUP(A25,'[1]1 Worksheet'!$C:$AA,20,FALSE)</f>
        <v>16</v>
      </c>
      <c r="G26" s="13" t="str">
        <f>IF(F26&gt;17,"N","Y")</f>
        <v>Y</v>
      </c>
    </row>
    <row r="27" spans="1:7" x14ac:dyDescent="0.25">
      <c r="C27" s="9"/>
      <c r="D27" t="s">
        <v>5</v>
      </c>
      <c r="E27" s="11">
        <f>VLOOKUP(A25,'[1]2 Worksheet'!$C:$AA,5,FALSE)</f>
        <v>71</v>
      </c>
      <c r="F27" s="12">
        <f>VLOOKUP(A25,'[1]2 Worksheet'!$C:$AA,20,FALSE)</f>
        <v>16.136363636363637</v>
      </c>
      <c r="G27" s="13" t="str">
        <f>IF(F27&gt;17,"N","Y")</f>
        <v>Y</v>
      </c>
    </row>
    <row r="28" spans="1:7" x14ac:dyDescent="0.25">
      <c r="C28" s="9"/>
      <c r="D28" t="s">
        <v>6</v>
      </c>
      <c r="E28" s="11">
        <f>VLOOKUP(A25,'[1]3 Worksheet'!$C:$AA,5,FALSE)</f>
        <v>50</v>
      </c>
      <c r="F28" s="12">
        <f>VLOOKUP(A25,'[1]3 Worksheet'!$C:$AA,20,FALSE)</f>
        <v>15.957446808510639</v>
      </c>
      <c r="G28" s="13" t="str">
        <f>IF(F28&gt;20,"N","Y")</f>
        <v>Y</v>
      </c>
    </row>
    <row r="29" spans="1:7" x14ac:dyDescent="0.25">
      <c r="A29">
        <f>VLOOKUP(C29,'[1]Lookup State Code &amp; Star Rating'!$B:$C,2,FALSE)</f>
        <v>229</v>
      </c>
      <c r="C29" s="9" t="str">
        <f>'[1]1 Worksheet'!$D$22</f>
        <v>Brown Elementary</v>
      </c>
      <c r="D29" s="9"/>
      <c r="G29" s="13"/>
    </row>
    <row r="30" spans="1:7" x14ac:dyDescent="0.25">
      <c r="C30" s="9"/>
      <c r="D30" t="s">
        <v>4</v>
      </c>
      <c r="E30" s="11">
        <f>VLOOKUP(A29,'[1]1 Worksheet'!$C:$AA,5,FALSE)</f>
        <v>99</v>
      </c>
      <c r="F30" s="12">
        <f>VLOOKUP(A29,'[1]1 Worksheet'!$C:$AA,20,FALSE)</f>
        <v>17.470588235294116</v>
      </c>
      <c r="G30" s="13" t="str">
        <f>IF(F30&gt;17,"N","Y")</f>
        <v>N</v>
      </c>
    </row>
    <row r="31" spans="1:7" x14ac:dyDescent="0.25">
      <c r="C31" s="9"/>
      <c r="D31" t="s">
        <v>5</v>
      </c>
      <c r="E31" s="11">
        <f>VLOOKUP(A29,'[1]2 Worksheet'!$C:$AA,5,FALSE)</f>
        <v>106</v>
      </c>
      <c r="F31" s="12">
        <f>VLOOKUP(A29,'[1]2 Worksheet'!$C:$AA,20,FALSE)</f>
        <v>16.307692307692307</v>
      </c>
      <c r="G31" s="13" t="str">
        <f>IF(F31&gt;17,"N","Y")</f>
        <v>Y</v>
      </c>
    </row>
    <row r="32" spans="1:7" x14ac:dyDescent="0.25">
      <c r="C32" s="9"/>
      <c r="D32" t="s">
        <v>6</v>
      </c>
      <c r="E32" s="11">
        <f>VLOOKUP(A29,'[1]3 Worksheet'!$C:$AA,5,FALSE)</f>
        <v>67</v>
      </c>
      <c r="F32" s="12">
        <f>VLOOKUP(A29,'[1]3 Worksheet'!$C:$AA,20,FALSE)</f>
        <v>16.080000000000002</v>
      </c>
      <c r="G32" s="13" t="str">
        <f>IF(F32&gt;20,"N","Y")</f>
        <v>Y</v>
      </c>
    </row>
    <row r="33" spans="1:7" x14ac:dyDescent="0.25">
      <c r="A33">
        <f>VLOOKUP(C33,'[1]Lookup State Code &amp; Star Rating'!$B:$C,2,FALSE)</f>
        <v>214</v>
      </c>
      <c r="C33" s="9" t="str">
        <f>'[1]1 Worksheet'!$D$23</f>
        <v>Cannan Elementary</v>
      </c>
      <c r="D33" s="9"/>
      <c r="G33" s="13"/>
    </row>
    <row r="34" spans="1:7" x14ac:dyDescent="0.25">
      <c r="C34" s="9"/>
      <c r="D34" t="s">
        <v>4</v>
      </c>
      <c r="E34" s="11">
        <f>VLOOKUP(A33,'[1]1 Worksheet'!$C:$AA,5,FALSE)</f>
        <v>78</v>
      </c>
      <c r="F34" s="12">
        <f>VLOOKUP(A33,'[1]1 Worksheet'!$C:$AA,20,FALSE)</f>
        <v>15.6</v>
      </c>
      <c r="G34" s="13" t="str">
        <f>IF(F34&gt;17,"N","Y")</f>
        <v>Y</v>
      </c>
    </row>
    <row r="35" spans="1:7" x14ac:dyDescent="0.25">
      <c r="C35" s="9"/>
      <c r="D35" t="s">
        <v>5</v>
      </c>
      <c r="E35" s="11">
        <f>VLOOKUP(A33,'[1]2 Worksheet'!$C:$AA,5,FALSE)</f>
        <v>78</v>
      </c>
      <c r="F35" s="12">
        <f>VLOOKUP(A33,'[1]2 Worksheet'!$C:$AA,20,FALSE)</f>
        <v>15.6</v>
      </c>
      <c r="G35" s="13" t="str">
        <f>IF(F35&gt;17,"N","Y")</f>
        <v>Y</v>
      </c>
    </row>
    <row r="36" spans="1:7" x14ac:dyDescent="0.25">
      <c r="C36" s="9"/>
      <c r="D36" t="s">
        <v>6</v>
      </c>
      <c r="E36" s="11">
        <f>VLOOKUP(A33,'[1]3 Worksheet'!$C:$AA,5,FALSE)</f>
        <v>75</v>
      </c>
      <c r="F36" s="12">
        <f>VLOOKUP(A33,'[1]3 Worksheet'!$C:$AA,20,FALSE)</f>
        <v>18.75</v>
      </c>
      <c r="G36" s="13" t="str">
        <f>IF(F36&gt;20,"N","Y")</f>
        <v>Y</v>
      </c>
    </row>
    <row r="37" spans="1:7" x14ac:dyDescent="0.25">
      <c r="A37">
        <f>VLOOKUP(C37,'[1]Lookup State Code &amp; Star Rating'!$B:$C,2,FALSE)</f>
        <v>261</v>
      </c>
      <c r="C37" s="9" t="str">
        <f>'[1]1 Worksheet'!$D$24</f>
        <v>Caughlin Ranch Elementary</v>
      </c>
      <c r="D37" s="9"/>
      <c r="G37" s="13"/>
    </row>
    <row r="38" spans="1:7" x14ac:dyDescent="0.25">
      <c r="C38" s="9"/>
      <c r="D38" t="s">
        <v>4</v>
      </c>
      <c r="E38" s="11">
        <f>VLOOKUP(A37,'[1]1 Worksheet'!$C:$AA,5,FALSE)</f>
        <v>78</v>
      </c>
      <c r="F38" s="12">
        <f>VLOOKUP(A37,'[1]1 Worksheet'!$C:$AA,20,FALSE)</f>
        <v>19.5</v>
      </c>
      <c r="G38" s="13" t="str">
        <f>IF(F38&gt;17,"N","Y")</f>
        <v>N</v>
      </c>
    </row>
    <row r="39" spans="1:7" x14ac:dyDescent="0.25">
      <c r="C39" s="9"/>
      <c r="D39" t="s">
        <v>5</v>
      </c>
      <c r="E39" s="11">
        <f>VLOOKUP(A37,'[1]2 Worksheet'!$C:$AA,5,FALSE)</f>
        <v>103</v>
      </c>
      <c r="F39" s="12">
        <f>VLOOKUP(A37,'[1]2 Worksheet'!$C:$AA,20,FALSE)</f>
        <v>17.166666666666668</v>
      </c>
      <c r="G39" s="13" t="str">
        <f>IF(F39&gt;17,"N","Y")</f>
        <v>N</v>
      </c>
    </row>
    <row r="40" spans="1:7" x14ac:dyDescent="0.25">
      <c r="C40" s="9"/>
      <c r="D40" t="s">
        <v>6</v>
      </c>
      <c r="E40" s="11">
        <f>VLOOKUP(A37,'[1]3 Worksheet'!$C:$AA,5,FALSE)</f>
        <v>83</v>
      </c>
      <c r="F40" s="12">
        <f>VLOOKUP(A37,'[1]3 Worksheet'!$C:$AA,20,FALSE)</f>
        <v>20.75</v>
      </c>
      <c r="G40" s="13" t="str">
        <f>IF(F40&gt;20,"N","Y")</f>
        <v>N</v>
      </c>
    </row>
    <row r="41" spans="1:7" x14ac:dyDescent="0.25">
      <c r="A41">
        <f>VLOOKUP(C41,'[1]Lookup State Code &amp; Star Rating'!$B:$C,2,FALSE)</f>
        <v>215</v>
      </c>
      <c r="C41" s="9" t="str">
        <f>'[1]1 Worksheet'!$D$25</f>
        <v>Corbett Elementary</v>
      </c>
      <c r="D41" s="9"/>
      <c r="G41" s="13"/>
    </row>
    <row r="42" spans="1:7" x14ac:dyDescent="0.25">
      <c r="C42" s="9"/>
      <c r="D42" t="s">
        <v>4</v>
      </c>
      <c r="E42" s="11">
        <f>VLOOKUP(A41,'[1]1 Worksheet'!$C:$AA,5,FALSE)</f>
        <v>75</v>
      </c>
      <c r="F42" s="12">
        <f>VLOOKUP(A41,'[1]1 Worksheet'!$C:$AA,20,FALSE)</f>
        <v>18.75</v>
      </c>
      <c r="G42" s="13" t="str">
        <f>IF(F42&gt;17,"N","Y")</f>
        <v>N</v>
      </c>
    </row>
    <row r="43" spans="1:7" x14ac:dyDescent="0.25">
      <c r="C43" s="9"/>
      <c r="D43" t="s">
        <v>5</v>
      </c>
      <c r="E43" s="11">
        <f>VLOOKUP(A41,'[1]2 Worksheet'!$C:$AA,5,FALSE)</f>
        <v>68</v>
      </c>
      <c r="F43" s="12">
        <f>VLOOKUP(A41,'[1]2 Worksheet'!$C:$AA,20,FALSE)</f>
        <v>17</v>
      </c>
      <c r="G43" s="13" t="str">
        <f>IF(F43&gt;17,"N","Y")</f>
        <v>Y</v>
      </c>
    </row>
    <row r="44" spans="1:7" x14ac:dyDescent="0.25">
      <c r="C44" s="9"/>
      <c r="D44" t="s">
        <v>6</v>
      </c>
      <c r="E44" s="11">
        <f>VLOOKUP(A41,'[1]3 Worksheet'!$C:$AA,5,FALSE)</f>
        <v>68</v>
      </c>
      <c r="F44" s="12">
        <f>VLOOKUP(A41,'[1]3 Worksheet'!$C:$AA,20,FALSE)</f>
        <v>22.666666666666668</v>
      </c>
      <c r="G44" s="13" t="str">
        <f>IF(F44&gt;20,"N","Y")</f>
        <v>N</v>
      </c>
    </row>
    <row r="45" spans="1:7" x14ac:dyDescent="0.25">
      <c r="A45">
        <f>VLOOKUP(C45,'[1]Lookup State Code &amp; Star Rating'!$B:$C,2,FALSE)</f>
        <v>268</v>
      </c>
      <c r="C45" s="9" t="str">
        <f>'[1]1 Worksheet'!$D$26</f>
        <v>Desert Heights Elementary</v>
      </c>
      <c r="D45" s="9"/>
      <c r="G45" s="13"/>
    </row>
    <row r="46" spans="1:7" x14ac:dyDescent="0.25">
      <c r="C46" s="9"/>
      <c r="D46" t="s">
        <v>4</v>
      </c>
      <c r="E46" s="11">
        <f>VLOOKUP(A45,'[1]1 Worksheet'!$C:$AA,5,FALSE)</f>
        <v>69</v>
      </c>
      <c r="F46" s="12">
        <f>VLOOKUP(A45,'[1]1 Worksheet'!$C:$AA,20,FALSE)</f>
        <v>16.924528301886795</v>
      </c>
      <c r="G46" s="13" t="str">
        <f>IF(F46&gt;17,"N","Y")</f>
        <v>Y</v>
      </c>
    </row>
    <row r="47" spans="1:7" x14ac:dyDescent="0.25">
      <c r="C47" s="9"/>
      <c r="D47" t="s">
        <v>5</v>
      </c>
      <c r="E47" s="11">
        <f>VLOOKUP(A45,'[1]2 Worksheet'!$C:$AA,5,FALSE)</f>
        <v>53</v>
      </c>
      <c r="F47" s="12">
        <f>VLOOKUP(A45,'[1]2 Worksheet'!$C:$AA,20,FALSE)</f>
        <v>15.65909090909091</v>
      </c>
      <c r="G47" s="13" t="str">
        <f>IF(F47&gt;17,"N","Y")</f>
        <v>Y</v>
      </c>
    </row>
    <row r="48" spans="1:7" x14ac:dyDescent="0.25">
      <c r="C48" s="9"/>
      <c r="D48" t="s">
        <v>6</v>
      </c>
      <c r="E48" s="11">
        <f>VLOOKUP(A45,'[1]3 Worksheet'!$C:$AA,5,FALSE)</f>
        <v>65</v>
      </c>
      <c r="F48" s="12">
        <f>VLOOKUP(A45,'[1]3 Worksheet'!$C:$AA,20,FALSE)</f>
        <v>19.651162790697676</v>
      </c>
      <c r="G48" s="13" t="str">
        <f>IF(F48&gt;20,"N","Y")</f>
        <v>Y</v>
      </c>
    </row>
    <row r="49" spans="1:7" x14ac:dyDescent="0.25">
      <c r="A49">
        <f>VLOOKUP(C49,'[1]Lookup State Code &amp; Star Rating'!$B:$C,2,FALSE)</f>
        <v>238</v>
      </c>
      <c r="C49" s="9" t="str">
        <f>'[1]1 Worksheet'!$D$27</f>
        <v>Diedrichsen Elementary</v>
      </c>
      <c r="D49" s="9"/>
      <c r="G49" s="13"/>
    </row>
    <row r="50" spans="1:7" x14ac:dyDescent="0.25">
      <c r="C50" s="9"/>
      <c r="D50" t="s">
        <v>4</v>
      </c>
      <c r="E50" s="11">
        <f>VLOOKUP(A49,'[1]1 Worksheet'!$C:$AA,5,FALSE)</f>
        <v>65</v>
      </c>
      <c r="F50" s="12">
        <f>VLOOKUP(A49,'[1]1 Worksheet'!$C:$AA,20,FALSE)</f>
        <v>15.4375</v>
      </c>
      <c r="G50" s="13" t="str">
        <f>IF(F50&gt;17,"N","Y")</f>
        <v>Y</v>
      </c>
    </row>
    <row r="51" spans="1:7" x14ac:dyDescent="0.25">
      <c r="C51" s="9"/>
      <c r="D51" t="s">
        <v>5</v>
      </c>
      <c r="E51" s="11">
        <f>VLOOKUP(A49,'[1]2 Worksheet'!$C:$AA,5,FALSE)</f>
        <v>62</v>
      </c>
      <c r="F51" s="12">
        <f>VLOOKUP(A49,'[1]2 Worksheet'!$C:$AA,20,FALSE)</f>
        <v>18.698412698412699</v>
      </c>
      <c r="G51" s="13" t="str">
        <f>IF(F51&gt;17,"N","Y")</f>
        <v>N</v>
      </c>
    </row>
    <row r="52" spans="1:7" x14ac:dyDescent="0.25">
      <c r="C52" s="9"/>
      <c r="D52" t="s">
        <v>6</v>
      </c>
      <c r="E52" s="11">
        <f>VLOOKUP(A49,'[1]3 Worksheet'!$C:$AA,5,FALSE)</f>
        <v>55</v>
      </c>
      <c r="F52" s="12">
        <f>VLOOKUP(A49,'[1]3 Worksheet'!$C:$AA,20,FALSE)</f>
        <v>22.717391304347828</v>
      </c>
      <c r="G52" s="13" t="str">
        <f>IF(F52&gt;20,"N","Y")</f>
        <v>N</v>
      </c>
    </row>
    <row r="53" spans="1:7" x14ac:dyDescent="0.25">
      <c r="A53">
        <f>VLOOKUP(C53,'[1]Lookup State Code &amp; Star Rating'!$B:$C,2,FALSE)</f>
        <v>258</v>
      </c>
      <c r="C53" s="9" t="str">
        <f>'[1]1 Worksheet'!$D$28</f>
        <v>Dodson Elementary</v>
      </c>
      <c r="D53" s="9"/>
      <c r="G53" s="13"/>
    </row>
    <row r="54" spans="1:7" x14ac:dyDescent="0.25">
      <c r="C54" s="9"/>
      <c r="D54" t="s">
        <v>4</v>
      </c>
      <c r="E54" s="11">
        <f>VLOOKUP(A53,'[1]1 Worksheet'!$C:$AA,5,FALSE)</f>
        <v>64</v>
      </c>
      <c r="F54" s="12">
        <f>VLOOKUP(A53,'[1]1 Worksheet'!$C:$AA,20,FALSE)</f>
        <v>15.483870967741938</v>
      </c>
      <c r="G54" s="13" t="str">
        <f>IF(F54&gt;17,"N","Y")</f>
        <v>Y</v>
      </c>
    </row>
    <row r="55" spans="1:7" x14ac:dyDescent="0.25">
      <c r="C55" s="9"/>
      <c r="D55" t="s">
        <v>5</v>
      </c>
      <c r="E55" s="11">
        <f>VLOOKUP(A53,'[1]2 Worksheet'!$C:$AA,5,FALSE)</f>
        <v>60</v>
      </c>
      <c r="F55" s="12">
        <f>VLOOKUP(A53,'[1]2 Worksheet'!$C:$AA,20,FALSE)</f>
        <v>17.647058823529413</v>
      </c>
      <c r="G55" s="13" t="str">
        <f>IF(F55&gt;17,"N","Y")</f>
        <v>N</v>
      </c>
    </row>
    <row r="56" spans="1:7" x14ac:dyDescent="0.25">
      <c r="C56" s="9"/>
      <c r="D56" t="s">
        <v>6</v>
      </c>
      <c r="E56" s="11">
        <f>VLOOKUP(A53,'[1]3 Worksheet'!$C:$AA,5,FALSE)</f>
        <v>59</v>
      </c>
      <c r="F56" s="12">
        <f>VLOOKUP(A53,'[1]3 Worksheet'!$C:$AA,20,FALSE)</f>
        <v>18.061224489795919</v>
      </c>
      <c r="G56" s="13" t="str">
        <f>IF(F56&gt;20,"N","Y")</f>
        <v>Y</v>
      </c>
    </row>
    <row r="57" spans="1:7" x14ac:dyDescent="0.25">
      <c r="A57">
        <f>VLOOKUP(C57,'[1]Lookup State Code &amp; Star Rating'!$B:$C,2,FALSE)</f>
        <v>223</v>
      </c>
      <c r="C57" s="9" t="str">
        <f>'[1]1 Worksheet'!$D$29</f>
        <v>Drake Elementary</v>
      </c>
      <c r="D57" s="9"/>
      <c r="G57" s="13"/>
    </row>
    <row r="58" spans="1:7" x14ac:dyDescent="0.25">
      <c r="C58" s="9"/>
      <c r="D58" t="s">
        <v>4</v>
      </c>
      <c r="E58" s="11">
        <f>VLOOKUP(A57,'[1]1 Worksheet'!$C:$AA,5,FALSE)</f>
        <v>38</v>
      </c>
      <c r="F58" s="12">
        <f>VLOOKUP(A57,'[1]1 Worksheet'!$C:$AA,20,FALSE)</f>
        <v>19</v>
      </c>
      <c r="G58" s="13" t="str">
        <f>IF(F58&gt;17,"N","Y")</f>
        <v>N</v>
      </c>
    </row>
    <row r="59" spans="1:7" x14ac:dyDescent="0.25">
      <c r="C59" s="9"/>
      <c r="D59" t="s">
        <v>5</v>
      </c>
      <c r="E59" s="11">
        <f>VLOOKUP(A57,'[1]2 Worksheet'!$C:$AA,5,FALSE)</f>
        <v>41</v>
      </c>
      <c r="F59" s="12">
        <f>VLOOKUP(A57,'[1]2 Worksheet'!$C:$AA,20,FALSE)</f>
        <v>11.714285714285714</v>
      </c>
      <c r="G59" s="13" t="str">
        <f>IF(F59&gt;17,"N","Y")</f>
        <v>Y</v>
      </c>
    </row>
    <row r="60" spans="1:7" x14ac:dyDescent="0.25">
      <c r="C60" s="9"/>
      <c r="D60" t="s">
        <v>6</v>
      </c>
      <c r="E60" s="11">
        <f>VLOOKUP(A57,'[1]3 Worksheet'!$C:$AA,5,FALSE)</f>
        <v>41</v>
      </c>
      <c r="F60" s="12">
        <f>VLOOKUP(A57,'[1]3 Worksheet'!$C:$AA,20,FALSE)</f>
        <v>17.263157894736842</v>
      </c>
      <c r="G60" s="13" t="str">
        <f>IF(F60&gt;20,"N","Y")</f>
        <v>Y</v>
      </c>
    </row>
    <row r="61" spans="1:7" x14ac:dyDescent="0.25">
      <c r="A61">
        <f>VLOOKUP(C61,'[1]Lookup State Code &amp; Star Rating'!$B:$C,2,FALSE)</f>
        <v>204</v>
      </c>
      <c r="C61" s="9" t="str">
        <f>'[1]1 Worksheet'!$D$30</f>
        <v>Duncan Elementary</v>
      </c>
      <c r="D61" s="9"/>
      <c r="G61" s="13"/>
    </row>
    <row r="62" spans="1:7" x14ac:dyDescent="0.25">
      <c r="C62" s="9"/>
      <c r="D62" t="s">
        <v>4</v>
      </c>
      <c r="E62" s="11">
        <f>VLOOKUP(A61,'[1]1 Worksheet'!$C:$AA,5,FALSE)</f>
        <v>61</v>
      </c>
      <c r="F62" s="12">
        <f>VLOOKUP(A61,'[1]1 Worksheet'!$C:$AA,20,FALSE)</f>
        <v>15.25</v>
      </c>
      <c r="G62" s="13" t="str">
        <f>IF(F62&gt;17,"N","Y")</f>
        <v>Y</v>
      </c>
    </row>
    <row r="63" spans="1:7" x14ac:dyDescent="0.25">
      <c r="C63" s="9"/>
      <c r="D63" t="s">
        <v>5</v>
      </c>
      <c r="E63" s="11">
        <f>VLOOKUP(A61,'[1]2 Worksheet'!$C:$AA,5,FALSE)</f>
        <v>79</v>
      </c>
      <c r="F63" s="12">
        <f>VLOOKUP(A61,'[1]2 Worksheet'!$C:$AA,20,FALSE)</f>
        <v>15.361111111111112</v>
      </c>
      <c r="G63" s="13" t="str">
        <f>IF(F63&gt;17,"N","Y")</f>
        <v>Y</v>
      </c>
    </row>
    <row r="64" spans="1:7" x14ac:dyDescent="0.25">
      <c r="C64" s="9"/>
      <c r="D64" t="s">
        <v>6</v>
      </c>
      <c r="E64" s="11">
        <f>VLOOKUP(A61,'[1]3 Worksheet'!$C:$AA,5,FALSE)</f>
        <v>56</v>
      </c>
      <c r="F64" s="12">
        <f>VLOOKUP(A61,'[1]3 Worksheet'!$C:$AA,20,FALSE)</f>
        <v>18.666666666666668</v>
      </c>
      <c r="G64" s="13" t="str">
        <f>IF(F64&gt;20,"N","Y")</f>
        <v>Y</v>
      </c>
    </row>
    <row r="65" spans="1:7" x14ac:dyDescent="0.25">
      <c r="A65">
        <f>VLOOKUP(C65,'[1]Lookup State Code &amp; Star Rating'!$B:$C,2,FALSE)</f>
        <v>239</v>
      </c>
      <c r="C65" s="9" t="str">
        <f>'[1]1 Worksheet'!$D$31</f>
        <v>Dunn Elementary</v>
      </c>
      <c r="D65" s="9"/>
      <c r="G65" s="13"/>
    </row>
    <row r="66" spans="1:7" x14ac:dyDescent="0.25">
      <c r="C66" s="9"/>
      <c r="D66" t="s">
        <v>4</v>
      </c>
      <c r="E66" s="11">
        <f>VLOOKUP(A65,'[1]1 Worksheet'!$C:$AA,5,FALSE)</f>
        <v>86</v>
      </c>
      <c r="F66" s="12">
        <f>VLOOKUP(A65,'[1]1 Worksheet'!$C:$AA,20,FALSE)</f>
        <v>17.2</v>
      </c>
      <c r="G66" s="13" t="str">
        <f>IF(F66&gt;17,"N","Y")</f>
        <v>N</v>
      </c>
    </row>
    <row r="67" spans="1:7" x14ac:dyDescent="0.25">
      <c r="C67" s="9"/>
      <c r="D67" t="s">
        <v>5</v>
      </c>
      <c r="E67" s="11">
        <f>VLOOKUP(A65,'[1]2 Worksheet'!$C:$AA,5,FALSE)</f>
        <v>95</v>
      </c>
      <c r="F67" s="12">
        <f>VLOOKUP(A65,'[1]2 Worksheet'!$C:$AA,20,FALSE)</f>
        <v>15.833333333333334</v>
      </c>
      <c r="G67" s="13" t="str">
        <f>IF(F67&gt;17,"N","Y")</f>
        <v>Y</v>
      </c>
    </row>
    <row r="68" spans="1:7" x14ac:dyDescent="0.25">
      <c r="C68" s="9"/>
      <c r="D68" t="s">
        <v>6</v>
      </c>
      <c r="E68" s="11">
        <f>VLOOKUP(A65,'[1]3 Worksheet'!$C:$AA,5,FALSE)</f>
        <v>84</v>
      </c>
      <c r="F68" s="12">
        <f>VLOOKUP(A65,'[1]3 Worksheet'!$C:$AA,20,FALSE)</f>
        <v>21</v>
      </c>
      <c r="G68" s="13" t="str">
        <f>IF(F68&gt;20,"N","Y")</f>
        <v>N</v>
      </c>
    </row>
    <row r="69" spans="1:7" x14ac:dyDescent="0.25">
      <c r="A69">
        <f>VLOOKUP(C69,'[1]Lookup State Code &amp; Star Rating'!$B:$C,2,FALSE)</f>
        <v>203</v>
      </c>
      <c r="C69" s="9" t="str">
        <f>'[1]1 Worksheet'!$D$32</f>
        <v>Elmcrest Elementary</v>
      </c>
      <c r="D69" s="9"/>
      <c r="G69" s="13"/>
    </row>
    <row r="70" spans="1:7" x14ac:dyDescent="0.25">
      <c r="C70" s="9"/>
      <c r="D70" t="s">
        <v>4</v>
      </c>
      <c r="E70" s="11">
        <f>VLOOKUP(A69,'[1]1 Worksheet'!$C:$AA,5,FALSE)</f>
        <v>50</v>
      </c>
      <c r="F70" s="12">
        <f>VLOOKUP(A69,'[1]1 Worksheet'!$C:$AA,20,FALSE)</f>
        <v>13.934426229508196</v>
      </c>
      <c r="G70" s="13" t="str">
        <f>IF(F70&gt;17,"N","Y")</f>
        <v>Y</v>
      </c>
    </row>
    <row r="71" spans="1:7" x14ac:dyDescent="0.25">
      <c r="C71" s="9"/>
      <c r="D71" t="s">
        <v>5</v>
      </c>
      <c r="E71" s="11">
        <f>VLOOKUP(A69,'[1]2 Worksheet'!$C:$AA,5,FALSE)</f>
        <v>51</v>
      </c>
      <c r="F71" s="12">
        <f>VLOOKUP(A69,'[1]2 Worksheet'!$C:$AA,20,FALSE)</f>
        <v>16.358490566037737</v>
      </c>
      <c r="G71" s="13" t="str">
        <f>IF(F71&gt;17,"N","Y")</f>
        <v>Y</v>
      </c>
    </row>
    <row r="72" spans="1:7" x14ac:dyDescent="0.25">
      <c r="C72" s="9"/>
      <c r="D72" t="s">
        <v>6</v>
      </c>
      <c r="E72" s="11">
        <f>VLOOKUP(A69,'[1]3 Worksheet'!$C:$AA,5,FALSE)</f>
        <v>62</v>
      </c>
      <c r="F72" s="12">
        <f>VLOOKUP(A69,'[1]3 Worksheet'!$C:$AA,20,FALSE)</f>
        <v>20.666666666666668</v>
      </c>
      <c r="G72" s="13" t="str">
        <f>IF(F72&gt;20,"N","Y")</f>
        <v>N</v>
      </c>
    </row>
    <row r="73" spans="1:7" x14ac:dyDescent="0.25">
      <c r="A73">
        <f>VLOOKUP(C73,'[1]Lookup State Code &amp; Star Rating'!$B:$C,2,FALSE)</f>
        <v>224</v>
      </c>
      <c r="C73" s="9" t="str">
        <f>'[1]1 Worksheet'!$D$33</f>
        <v>Greenbrae Elementary</v>
      </c>
      <c r="D73" s="9"/>
      <c r="G73" s="13"/>
    </row>
    <row r="74" spans="1:7" x14ac:dyDescent="0.25">
      <c r="C74" s="9"/>
      <c r="D74" t="s">
        <v>4</v>
      </c>
      <c r="E74" s="11">
        <f>VLOOKUP(A73,'[1]1 Worksheet'!$C:$AA,5,FALSE)</f>
        <v>49</v>
      </c>
      <c r="F74" s="12">
        <f>VLOOKUP(A73,'[1]1 Worksheet'!$C:$AA,20,FALSE)</f>
        <v>16.333333333333332</v>
      </c>
      <c r="G74" s="13" t="str">
        <f>IF(F74&gt;17,"N","Y")</f>
        <v>Y</v>
      </c>
    </row>
    <row r="75" spans="1:7" x14ac:dyDescent="0.25">
      <c r="C75" s="9"/>
      <c r="D75" t="s">
        <v>5</v>
      </c>
      <c r="E75" s="11">
        <f>VLOOKUP(A73,'[1]2 Worksheet'!$C:$AA,5,FALSE)</f>
        <v>52</v>
      </c>
      <c r="F75" s="12">
        <f>VLOOKUP(A73,'[1]2 Worksheet'!$C:$AA,20,FALSE)</f>
        <v>17.333333333333332</v>
      </c>
      <c r="G75" s="13" t="str">
        <f>IF(F75&gt;17,"N","Y")</f>
        <v>N</v>
      </c>
    </row>
    <row r="76" spans="1:7" x14ac:dyDescent="0.25">
      <c r="C76" s="9"/>
      <c r="D76" t="s">
        <v>6</v>
      </c>
      <c r="E76" s="11">
        <f>VLOOKUP(A73,'[1]3 Worksheet'!$C:$AA,5,FALSE)</f>
        <v>47</v>
      </c>
      <c r="F76" s="12">
        <f>VLOOKUP(A73,'[1]3 Worksheet'!$C:$AA,20,FALSE)</f>
        <v>23.5</v>
      </c>
      <c r="G76" s="13" t="str">
        <f>IF(F76&gt;20,"N","Y")</f>
        <v>N</v>
      </c>
    </row>
    <row r="77" spans="1:7" x14ac:dyDescent="0.25">
      <c r="A77">
        <f>VLOOKUP(C77,'[1]Lookup State Code &amp; Star Rating'!$B:$C,2,FALSE)</f>
        <v>256</v>
      </c>
      <c r="C77" s="9" t="str">
        <f>'[1]1 Worksheet'!$D$34</f>
        <v>Gomes Elementary</v>
      </c>
      <c r="D77" s="9"/>
      <c r="G77" s="13"/>
    </row>
    <row r="78" spans="1:7" x14ac:dyDescent="0.25">
      <c r="C78" s="9"/>
      <c r="D78" t="s">
        <v>4</v>
      </c>
      <c r="E78" s="11">
        <f>VLOOKUP(A77,'[1]1 Worksheet'!$C:$AA,5,FALSE)</f>
        <v>112</v>
      </c>
      <c r="F78" s="12">
        <f>VLOOKUP(A77,'[1]1 Worksheet'!$C:$AA,20,FALSE)</f>
        <v>18.666666666666668</v>
      </c>
      <c r="G78" s="13" t="str">
        <f>IF(F78&gt;17,"N","Y")</f>
        <v>N</v>
      </c>
    </row>
    <row r="79" spans="1:7" x14ac:dyDescent="0.25">
      <c r="C79" s="9"/>
      <c r="D79" t="s">
        <v>5</v>
      </c>
      <c r="E79" s="11">
        <f>VLOOKUP(A77,'[1]2 Worksheet'!$C:$AA,5,FALSE)</f>
        <v>127</v>
      </c>
      <c r="F79" s="12">
        <f>VLOOKUP(A77,'[1]2 Worksheet'!$C:$AA,20,FALSE)</f>
        <v>18.142857142857142</v>
      </c>
      <c r="G79" s="13" t="str">
        <f>IF(F79&gt;17,"N","Y")</f>
        <v>N</v>
      </c>
    </row>
    <row r="80" spans="1:7" x14ac:dyDescent="0.25">
      <c r="C80" s="9"/>
      <c r="D80" t="s">
        <v>6</v>
      </c>
      <c r="E80" s="11">
        <f>VLOOKUP(A77,'[1]3 Worksheet'!$C:$AA,5,FALSE)</f>
        <v>121</v>
      </c>
      <c r="F80" s="12">
        <f>VLOOKUP(A77,'[1]3 Worksheet'!$C:$AA,20,FALSE)</f>
        <v>20.166666666666668</v>
      </c>
      <c r="G80" s="13" t="str">
        <f>IF(F80&gt;20,"N","Y")</f>
        <v>N</v>
      </c>
    </row>
    <row r="81" spans="1:7" x14ac:dyDescent="0.25">
      <c r="A81">
        <f>VLOOKUP(C81,'[1]Lookup State Code &amp; Star Rating'!$B:$C,2,FALSE)</f>
        <v>216</v>
      </c>
      <c r="C81" s="9" t="str">
        <f>'[1]1 Worksheet'!$D$35</f>
        <v>Gomm Elementary</v>
      </c>
      <c r="D81" s="9"/>
      <c r="G81" s="13"/>
    </row>
    <row r="82" spans="1:7" x14ac:dyDescent="0.25">
      <c r="C82" s="9"/>
      <c r="D82" t="s">
        <v>4</v>
      </c>
      <c r="E82" s="11">
        <f>VLOOKUP(A81,'[1]1 Worksheet'!$C:$AA,5,FALSE)</f>
        <v>61</v>
      </c>
      <c r="F82" s="12">
        <f>VLOOKUP(A81,'[1]1 Worksheet'!$C:$AA,20,FALSE)</f>
        <v>17.264150943396228</v>
      </c>
      <c r="G82" s="13" t="str">
        <f>IF(F82&gt;17,"N","Y")</f>
        <v>N</v>
      </c>
    </row>
    <row r="83" spans="1:7" x14ac:dyDescent="0.25">
      <c r="C83" s="9"/>
      <c r="D83" t="s">
        <v>5</v>
      </c>
      <c r="E83" s="11">
        <f>VLOOKUP(A81,'[1]2 Worksheet'!$C:$AA,5,FALSE)</f>
        <v>61</v>
      </c>
      <c r="F83" s="12">
        <f>VLOOKUP(A81,'[1]2 Worksheet'!$C:$AA,20,FALSE)</f>
        <v>17.941176470588236</v>
      </c>
      <c r="G83" s="13" t="str">
        <f>IF(F83&gt;17,"N","Y")</f>
        <v>N</v>
      </c>
    </row>
    <row r="84" spans="1:7" x14ac:dyDescent="0.25">
      <c r="C84" s="9"/>
      <c r="D84" t="s">
        <v>6</v>
      </c>
      <c r="E84" s="11">
        <f>VLOOKUP(A81,'[1]3 Worksheet'!$C:$AA,5,FALSE)</f>
        <v>73</v>
      </c>
      <c r="F84" s="12">
        <f>VLOOKUP(A81,'[1]3 Worksheet'!$C:$AA,20,FALSE)</f>
        <v>20.660377358490567</v>
      </c>
      <c r="G84" s="13" t="str">
        <f>IF(F84&gt;20,"N","Y")</f>
        <v>N</v>
      </c>
    </row>
    <row r="85" spans="1:7" x14ac:dyDescent="0.25">
      <c r="A85">
        <f>VLOOKUP(C85,'[1]Lookup State Code &amp; Star Rating'!$B:$C,2,FALSE)</f>
        <v>262</v>
      </c>
      <c r="C85" s="9" t="str">
        <f>'[1]1 Worksheet'!$D$36</f>
        <v>Hidden Valley Elementary</v>
      </c>
      <c r="D85" s="9"/>
      <c r="G85" s="13"/>
    </row>
    <row r="86" spans="1:7" x14ac:dyDescent="0.25">
      <c r="C86" s="9"/>
      <c r="D86" t="s">
        <v>4</v>
      </c>
      <c r="E86" s="11">
        <f>VLOOKUP(A85,'[1]1 Worksheet'!$C:$AA,5,FALSE)</f>
        <v>65</v>
      </c>
      <c r="F86" s="12">
        <f>VLOOKUP(A85,'[1]1 Worksheet'!$C:$AA,20,FALSE)</f>
        <v>16.25</v>
      </c>
      <c r="G86" s="13" t="str">
        <f>IF(F86&gt;17,"N","Y")</f>
        <v>Y</v>
      </c>
    </row>
    <row r="87" spans="1:7" x14ac:dyDescent="0.25">
      <c r="C87" s="9"/>
      <c r="D87" t="s">
        <v>5</v>
      </c>
      <c r="E87" s="11">
        <f>VLOOKUP(A85,'[1]2 Worksheet'!$C:$AA,5,FALSE)</f>
        <v>54</v>
      </c>
      <c r="F87" s="12">
        <f>VLOOKUP(A85,'[1]2 Worksheet'!$C:$AA,20,FALSE)</f>
        <v>18</v>
      </c>
      <c r="G87" s="13" t="str">
        <f>IF(F87&gt;17,"N","Y")</f>
        <v>N</v>
      </c>
    </row>
    <row r="88" spans="1:7" x14ac:dyDescent="0.25">
      <c r="C88" s="9"/>
      <c r="D88" t="s">
        <v>6</v>
      </c>
      <c r="E88" s="11">
        <f>VLOOKUP(A85,'[1]3 Worksheet'!$C:$AA,5,FALSE)</f>
        <v>58</v>
      </c>
      <c r="F88" s="12">
        <f>VLOOKUP(A85,'[1]3 Worksheet'!$C:$AA,20,FALSE)</f>
        <v>19.333333333333332</v>
      </c>
      <c r="G88" s="13" t="str">
        <f>IF(F88&gt;20,"N","Y")</f>
        <v>Y</v>
      </c>
    </row>
    <row r="89" spans="1:7" x14ac:dyDescent="0.25">
      <c r="A89">
        <f>VLOOKUP(C89,'[1]Lookup State Code &amp; Star Rating'!$B:$C,2,FALSE)</f>
        <v>230</v>
      </c>
      <c r="C89" s="9" t="str">
        <f>'[1]1 Worksheet'!$D$37</f>
        <v>Huffaker Elementary</v>
      </c>
      <c r="D89" s="9"/>
      <c r="G89" s="13"/>
    </row>
    <row r="90" spans="1:7" x14ac:dyDescent="0.25">
      <c r="C90" s="9"/>
      <c r="D90" t="s">
        <v>4</v>
      </c>
      <c r="E90" s="11">
        <f>VLOOKUP(A89,'[1]1 Worksheet'!$C:$AA,5,FALSE)</f>
        <v>80</v>
      </c>
      <c r="F90" s="12">
        <f>VLOOKUP(A89,'[1]1 Worksheet'!$C:$AA,20,FALSE)</f>
        <v>17.333333333333336</v>
      </c>
      <c r="G90" s="13" t="str">
        <f>IF(F90&gt;17,"N","Y")</f>
        <v>N</v>
      </c>
    </row>
    <row r="91" spans="1:7" x14ac:dyDescent="0.25">
      <c r="C91" s="9"/>
      <c r="D91" t="s">
        <v>5</v>
      </c>
      <c r="E91" s="11">
        <f>VLOOKUP(A89,'[1]2 Worksheet'!$C:$AA,5,FALSE)</f>
        <v>59</v>
      </c>
      <c r="F91" s="12">
        <f>VLOOKUP(A89,'[1]2 Worksheet'!$C:$AA,20,FALSE)</f>
        <v>17.837209302325583</v>
      </c>
      <c r="G91" s="13" t="str">
        <f>IF(F91&gt;17,"N","Y")</f>
        <v>N</v>
      </c>
    </row>
    <row r="92" spans="1:7" x14ac:dyDescent="0.25">
      <c r="C92" s="9"/>
      <c r="D92" t="s">
        <v>6</v>
      </c>
      <c r="E92" s="11">
        <f>VLOOKUP(A89,'[1]3 Worksheet'!$C:$AA,5,FALSE)</f>
        <v>54</v>
      </c>
      <c r="F92" s="12">
        <f>VLOOKUP(A89,'[1]3 Worksheet'!$C:$AA,20,FALSE)</f>
        <v>16.325581395348838</v>
      </c>
      <c r="G92" s="13" t="str">
        <f>IF(F92&gt;20,"N","Y")</f>
        <v>Y</v>
      </c>
    </row>
    <row r="93" spans="1:7" x14ac:dyDescent="0.25">
      <c r="A93">
        <f>VLOOKUP(C93,'[1]Lookup State Code &amp; Star Rating'!$B:$C,2,FALSE)</f>
        <v>206</v>
      </c>
      <c r="C93" s="9" t="str">
        <f>'[1]1 Worksheet'!$D$38</f>
        <v>Hunter Lake Elementary</v>
      </c>
      <c r="D93" s="9"/>
      <c r="G93" s="13"/>
    </row>
    <row r="94" spans="1:7" x14ac:dyDescent="0.25">
      <c r="C94" s="9"/>
      <c r="D94" t="s">
        <v>4</v>
      </c>
      <c r="E94" s="11">
        <f>VLOOKUP(A93,'[1]1 Worksheet'!$C:$AA,5,FALSE)</f>
        <v>51</v>
      </c>
      <c r="F94" s="12">
        <f>VLOOKUP(A93,'[1]1 Worksheet'!$C:$AA,20,FALSE)</f>
        <v>17</v>
      </c>
      <c r="G94" s="13" t="str">
        <f>IF(F94&gt;17,"N","Y")</f>
        <v>Y</v>
      </c>
    </row>
    <row r="95" spans="1:7" x14ac:dyDescent="0.25">
      <c r="C95" s="9"/>
      <c r="D95" t="s">
        <v>5</v>
      </c>
      <c r="E95" s="11">
        <f>VLOOKUP(A93,'[1]2 Worksheet'!$C:$AA,5,FALSE)</f>
        <v>47</v>
      </c>
      <c r="F95" s="12">
        <f>VLOOKUP(A93,'[1]2 Worksheet'!$C:$AA,20,FALSE)</f>
        <v>15.666666666666666</v>
      </c>
      <c r="G95" s="13" t="str">
        <f>IF(F95&gt;17,"N","Y")</f>
        <v>Y</v>
      </c>
    </row>
    <row r="96" spans="1:7" x14ac:dyDescent="0.25">
      <c r="C96" s="9"/>
      <c r="D96" t="s">
        <v>6</v>
      </c>
      <c r="E96" s="11">
        <f>VLOOKUP(A93,'[1]3 Worksheet'!$C:$AA,5,FALSE)</f>
        <v>44</v>
      </c>
      <c r="F96" s="12">
        <f>VLOOKUP(A93,'[1]3 Worksheet'!$C:$AA,20,FALSE)</f>
        <v>22</v>
      </c>
      <c r="G96" s="13" t="str">
        <f>IF(F96&gt;20,"N","Y")</f>
        <v>N</v>
      </c>
    </row>
    <row r="97" spans="1:7" x14ac:dyDescent="0.25">
      <c r="A97">
        <f>VLOOKUP(C97,'[1]Lookup State Code &amp; Star Rating'!$B:$C,2,FALSE)</f>
        <v>274</v>
      </c>
      <c r="C97" s="9" t="str">
        <f>'[1]1 Worksheet'!$D$39</f>
        <v>Hunsberger Elementary</v>
      </c>
      <c r="D97" s="9"/>
      <c r="G97" s="13"/>
    </row>
    <row r="98" spans="1:7" x14ac:dyDescent="0.25">
      <c r="C98" s="9"/>
      <c r="D98" t="s">
        <v>4</v>
      </c>
      <c r="E98" s="11">
        <f>VLOOKUP(A97,'[1]1 Worksheet'!$C:$AA,5,FALSE)</f>
        <v>104</v>
      </c>
      <c r="F98" s="12">
        <f>VLOOKUP(A97,'[1]1 Worksheet'!$C:$AA,20,FALSE)</f>
        <v>19.80952380952381</v>
      </c>
      <c r="G98" s="13" t="str">
        <f>IF(F98&gt;17,"N","Y")</f>
        <v>N</v>
      </c>
    </row>
    <row r="99" spans="1:7" x14ac:dyDescent="0.25">
      <c r="C99" s="9"/>
      <c r="D99" t="s">
        <v>5</v>
      </c>
      <c r="E99" s="11">
        <f>VLOOKUP(A97,'[1]2 Worksheet'!$C:$AA,5,FALSE)</f>
        <v>91</v>
      </c>
      <c r="F99" s="12">
        <f>VLOOKUP(A97,'[1]2 Worksheet'!$C:$AA,20,FALSE)</f>
        <v>17.756097560975611</v>
      </c>
      <c r="G99" s="13" t="str">
        <f>IF(F99&gt;17,"N","Y")</f>
        <v>N</v>
      </c>
    </row>
    <row r="100" spans="1:7" x14ac:dyDescent="0.25">
      <c r="C100" s="9"/>
      <c r="D100" t="s">
        <v>6</v>
      </c>
      <c r="E100" s="11">
        <f>VLOOKUP(A97,'[1]3 Worksheet'!$C:$AA,5,FALSE)</f>
        <v>105</v>
      </c>
      <c r="F100" s="12">
        <f>VLOOKUP(A97,'[1]3 Worksheet'!$C:$AA,20,FALSE)</f>
        <v>24.705882352941178</v>
      </c>
      <c r="G100" s="13" t="str">
        <f>IF(F100&gt;20,"N","Y")</f>
        <v>N</v>
      </c>
    </row>
    <row r="101" spans="1:7" x14ac:dyDescent="0.25">
      <c r="A101">
        <f>VLOOKUP(C101,'[1]Lookup State Code &amp; Star Rating'!$B:$C,2,FALSE)</f>
        <v>251</v>
      </c>
      <c r="C101" s="9" t="str">
        <f>'[1]1 Worksheet'!$D$40</f>
        <v>Incline Elementary</v>
      </c>
      <c r="D101" s="9"/>
      <c r="G101" s="13"/>
    </row>
    <row r="102" spans="1:7" x14ac:dyDescent="0.25">
      <c r="C102" s="9"/>
      <c r="D102" t="s">
        <v>4</v>
      </c>
      <c r="E102" s="11">
        <f>VLOOKUP(A101,'[1]1 Worksheet'!$C:$AA,5,FALSE)</f>
        <v>63</v>
      </c>
      <c r="F102" s="12">
        <f>VLOOKUP(A101,'[1]1 Worksheet'!$C:$AA,20,FALSE)</f>
        <v>15</v>
      </c>
      <c r="G102" s="13" t="str">
        <f>IF(F102&gt;17,"N","Y")</f>
        <v>Y</v>
      </c>
    </row>
    <row r="103" spans="1:7" x14ac:dyDescent="0.25">
      <c r="C103" s="9"/>
      <c r="D103" t="s">
        <v>5</v>
      </c>
      <c r="E103" s="11">
        <f>VLOOKUP(A101,'[1]2 Worksheet'!$C:$AA,5,FALSE)</f>
        <v>30</v>
      </c>
      <c r="F103" s="12">
        <f>VLOOKUP(A101,'[1]2 Worksheet'!$C:$AA,20,FALSE)</f>
        <v>15</v>
      </c>
      <c r="G103" s="13" t="str">
        <f>IF(F103&gt;17,"N","Y")</f>
        <v>Y</v>
      </c>
    </row>
    <row r="104" spans="1:7" x14ac:dyDescent="0.25">
      <c r="C104" s="9"/>
      <c r="D104" t="s">
        <v>6</v>
      </c>
      <c r="E104" s="11">
        <f>VLOOKUP(A101,'[1]3 Worksheet'!$C:$AA,5,FALSE)</f>
        <v>47</v>
      </c>
      <c r="F104" s="12">
        <f>VLOOKUP(A101,'[1]3 Worksheet'!$C:$AA,20,FALSE)</f>
        <v>21.363636363636363</v>
      </c>
      <c r="G104" s="13" t="str">
        <f>IF(F104&gt;20,"N","Y")</f>
        <v>N</v>
      </c>
    </row>
    <row r="105" spans="1:7" x14ac:dyDescent="0.25">
      <c r="A105">
        <f>VLOOKUP(C105,'[1]Lookup State Code &amp; Star Rating'!$B:$C,2,FALSE)</f>
        <v>226</v>
      </c>
      <c r="C105" s="9" t="str">
        <f>'[1]1 Worksheet'!$D$41</f>
        <v>Juniper Elementary</v>
      </c>
      <c r="D105" s="9"/>
      <c r="G105" s="13"/>
    </row>
    <row r="106" spans="1:7" x14ac:dyDescent="0.25">
      <c r="C106" s="9"/>
      <c r="D106" t="s">
        <v>4</v>
      </c>
      <c r="E106" s="11">
        <f>VLOOKUP(A105,'[1]1 Worksheet'!$C:$AA,5,FALSE)</f>
        <v>63</v>
      </c>
      <c r="F106" s="12">
        <f>VLOOKUP(A105,'[1]1 Worksheet'!$C:$AA,20,FALSE)</f>
        <v>13.500000000000002</v>
      </c>
      <c r="G106" s="13" t="str">
        <f>IF(F106&gt;17,"N","Y")</f>
        <v>Y</v>
      </c>
    </row>
    <row r="107" spans="1:7" x14ac:dyDescent="0.25">
      <c r="C107" s="9"/>
      <c r="D107" t="s">
        <v>5</v>
      </c>
      <c r="E107" s="11">
        <f>VLOOKUP(A105,'[1]2 Worksheet'!$C:$AA,5,FALSE)</f>
        <v>83</v>
      </c>
      <c r="F107" s="12">
        <f>VLOOKUP(A105,'[1]2 Worksheet'!$C:$AA,20,FALSE)</f>
        <v>15.5625</v>
      </c>
      <c r="G107" s="13" t="str">
        <f>IF(F107&gt;17,"N","Y")</f>
        <v>Y</v>
      </c>
    </row>
    <row r="108" spans="1:7" x14ac:dyDescent="0.25">
      <c r="C108" s="9"/>
      <c r="D108" t="s">
        <v>6</v>
      </c>
      <c r="E108" s="11">
        <f>VLOOKUP(A105,'[1]3 Worksheet'!$C:$AA,5,FALSE)</f>
        <v>76</v>
      </c>
      <c r="F108" s="12">
        <f>VLOOKUP(A105,'[1]3 Worksheet'!$C:$AA,20,FALSE)</f>
        <v>19</v>
      </c>
      <c r="G108" s="13" t="str">
        <f>IF(F108&gt;20,"N","Y")</f>
        <v>Y</v>
      </c>
    </row>
    <row r="109" spans="1:7" x14ac:dyDescent="0.25">
      <c r="A109">
        <f>VLOOKUP(C109,'[1]Lookup State Code &amp; Star Rating'!$B:$C,2,FALSE)</f>
        <v>232</v>
      </c>
      <c r="C109" s="9" t="str">
        <f>'[1]1 Worksheet'!$D$42</f>
        <v>Lemmon Valley Elementary</v>
      </c>
      <c r="D109" s="9"/>
      <c r="G109" s="13"/>
    </row>
    <row r="110" spans="1:7" x14ac:dyDescent="0.25">
      <c r="C110" s="9"/>
      <c r="D110" t="s">
        <v>4</v>
      </c>
      <c r="E110" s="11">
        <f>VLOOKUP(A109,'[1]1 Worksheet'!$C:$AA,5,FALSE)</f>
        <v>92</v>
      </c>
      <c r="F110" s="12">
        <f>VLOOKUP(A109,'[1]1 Worksheet'!$C:$AA,20,FALSE)</f>
        <v>17.951219512195124</v>
      </c>
      <c r="G110" s="13" t="str">
        <f>IF(F110&gt;17,"N","Y")</f>
        <v>N</v>
      </c>
    </row>
    <row r="111" spans="1:7" x14ac:dyDescent="0.25">
      <c r="C111" s="9"/>
      <c r="D111" t="s">
        <v>5</v>
      </c>
      <c r="E111" s="11">
        <f>VLOOKUP(A109,'[1]2 Worksheet'!$C:$AA,5,FALSE)</f>
        <v>106</v>
      </c>
      <c r="F111" s="12">
        <f>VLOOKUP(A109,'[1]2 Worksheet'!$C:$AA,20,FALSE)</f>
        <v>17.666666666666668</v>
      </c>
      <c r="G111" s="13" t="str">
        <f>IF(F111&gt;17,"N","Y")</f>
        <v>N</v>
      </c>
    </row>
    <row r="112" spans="1:7" x14ac:dyDescent="0.25">
      <c r="C112" s="9"/>
      <c r="D112" t="s">
        <v>6</v>
      </c>
      <c r="E112" s="11">
        <f>VLOOKUP(A109,'[1]3 Worksheet'!$C:$AA,5,FALSE)</f>
        <v>82</v>
      </c>
      <c r="F112" s="12">
        <f>VLOOKUP(A109,'[1]3 Worksheet'!$C:$AA,20,FALSE)</f>
        <v>19.294117647058822</v>
      </c>
      <c r="G112" s="13" t="str">
        <f>IF(F112&gt;20,"N","Y")</f>
        <v>Y</v>
      </c>
    </row>
    <row r="113" spans="1:7" x14ac:dyDescent="0.25">
      <c r="A113">
        <f>VLOOKUP(C113,'[1]Lookup State Code &amp; Star Rating'!$B:$C,2,FALSE)</f>
        <v>257</v>
      </c>
      <c r="C113" s="9" t="str">
        <f>'[1]1 Worksheet'!$D$43</f>
        <v>Lenz Elementary</v>
      </c>
      <c r="D113" s="9"/>
      <c r="G113" s="13"/>
    </row>
    <row r="114" spans="1:7" x14ac:dyDescent="0.25">
      <c r="C114" s="9"/>
      <c r="D114" t="s">
        <v>4</v>
      </c>
      <c r="E114" s="11">
        <f>VLOOKUP(A113,'[1]1 Worksheet'!$C:$AA,5,FALSE)</f>
        <v>89</v>
      </c>
      <c r="F114" s="12">
        <f>VLOOKUP(A113,'[1]1 Worksheet'!$C:$AA,20,FALSE)</f>
        <v>17.8</v>
      </c>
      <c r="G114" s="13" t="str">
        <f>IF(F114&gt;17,"N","Y")</f>
        <v>N</v>
      </c>
    </row>
    <row r="115" spans="1:7" x14ac:dyDescent="0.25">
      <c r="C115" s="9"/>
      <c r="D115" t="s">
        <v>5</v>
      </c>
      <c r="E115" s="11">
        <f>VLOOKUP(A113,'[1]2 Worksheet'!$C:$AA,5,FALSE)</f>
        <v>76</v>
      </c>
      <c r="F115" s="12">
        <f>VLOOKUP(A113,'[1]2 Worksheet'!$C:$AA,20,FALSE)</f>
        <v>19</v>
      </c>
      <c r="G115" s="13" t="str">
        <f>IF(F115&gt;17,"N","Y")</f>
        <v>N</v>
      </c>
    </row>
    <row r="116" spans="1:7" x14ac:dyDescent="0.25">
      <c r="C116" s="9"/>
      <c r="D116" t="s">
        <v>6</v>
      </c>
      <c r="E116" s="11">
        <f>VLOOKUP(A113,'[1]3 Worksheet'!$C:$AA,5,FALSE)</f>
        <v>71</v>
      </c>
      <c r="F116" s="12">
        <f>VLOOKUP(A113,'[1]3 Worksheet'!$C:$AA,20,FALSE)</f>
        <v>23.666666666666668</v>
      </c>
      <c r="G116" s="13" t="str">
        <f>IF(F116&gt;20,"N","Y")</f>
        <v>N</v>
      </c>
    </row>
    <row r="117" spans="1:7" x14ac:dyDescent="0.25">
      <c r="A117">
        <f>VLOOKUP(C117,'[1]Lookup State Code &amp; Star Rating'!$B:$C,2,FALSE)</f>
        <v>227</v>
      </c>
      <c r="C117" s="9" t="str">
        <f>'[1]1 Worksheet'!$D$44</f>
        <v>Lincoln Park Elementary</v>
      </c>
      <c r="D117" s="9"/>
      <c r="G117" s="13"/>
    </row>
    <row r="118" spans="1:7" x14ac:dyDescent="0.25">
      <c r="C118" s="9"/>
      <c r="D118" t="s">
        <v>4</v>
      </c>
      <c r="E118" s="11">
        <f>VLOOKUP(A117,'[1]1 Worksheet'!$C:$AA,5,FALSE)</f>
        <v>78</v>
      </c>
      <c r="F118" s="12">
        <f>VLOOKUP(A117,'[1]1 Worksheet'!$C:$AA,20,FALSE)</f>
        <v>19.5</v>
      </c>
      <c r="G118" s="13" t="str">
        <f>IF(F118&gt;17,"N","Y")</f>
        <v>N</v>
      </c>
    </row>
    <row r="119" spans="1:7" x14ac:dyDescent="0.25">
      <c r="C119" s="9"/>
      <c r="D119" t="s">
        <v>5</v>
      </c>
      <c r="E119" s="11">
        <f>VLOOKUP(A117,'[1]2 Worksheet'!$C:$AA,5,FALSE)</f>
        <v>75</v>
      </c>
      <c r="F119" s="12">
        <f>VLOOKUP(A117,'[1]2 Worksheet'!$C:$AA,20,FALSE)</f>
        <v>18.75</v>
      </c>
      <c r="G119" s="13" t="str">
        <f>IF(F119&gt;17,"N","Y")</f>
        <v>N</v>
      </c>
    </row>
    <row r="120" spans="1:7" x14ac:dyDescent="0.25">
      <c r="C120" s="9"/>
      <c r="D120" t="s">
        <v>6</v>
      </c>
      <c r="E120" s="11">
        <f>VLOOKUP(A117,'[1]3 Worksheet'!$C:$AA,5,FALSE)</f>
        <v>64</v>
      </c>
      <c r="F120" s="12">
        <f>VLOOKUP(A117,'[1]3 Worksheet'!$C:$AA,20,FALSE)</f>
        <v>19.2</v>
      </c>
      <c r="G120" s="13" t="str">
        <f>IF(F120&gt;20,"N","Y")</f>
        <v>Y</v>
      </c>
    </row>
    <row r="121" spans="1:7" x14ac:dyDescent="0.25">
      <c r="A121">
        <f>VLOOKUP(C121,'[1]Lookup State Code &amp; Star Rating'!$B:$C,2,FALSE)</f>
        <v>202</v>
      </c>
      <c r="C121" s="9" t="str">
        <f>'[1]1 Worksheet'!$D$45</f>
        <v>Loder Elementary</v>
      </c>
      <c r="D121" s="9"/>
      <c r="G121" s="13"/>
    </row>
    <row r="122" spans="1:7" x14ac:dyDescent="0.25">
      <c r="C122" s="9"/>
      <c r="D122" t="s">
        <v>4</v>
      </c>
      <c r="E122" s="11">
        <f>VLOOKUP(A121,'[1]1 Worksheet'!$C:$AA,5,FALSE)</f>
        <v>71</v>
      </c>
      <c r="F122" s="12">
        <f>VLOOKUP(A121,'[1]1 Worksheet'!$C:$AA,20,FALSE)</f>
        <v>17.75</v>
      </c>
      <c r="G122" s="13" t="str">
        <f>IF(F122&gt;17,"N","Y")</f>
        <v>N</v>
      </c>
    </row>
    <row r="123" spans="1:7" x14ac:dyDescent="0.25">
      <c r="C123" s="9"/>
      <c r="D123" t="s">
        <v>5</v>
      </c>
      <c r="E123" s="11">
        <f>VLOOKUP(A121,'[1]2 Worksheet'!$C:$AA,5,FALSE)</f>
        <v>60</v>
      </c>
      <c r="F123" s="12">
        <f>VLOOKUP(A121,'[1]2 Worksheet'!$C:$AA,20,FALSE)</f>
        <v>15</v>
      </c>
      <c r="G123" s="13" t="str">
        <f>IF(F123&gt;17,"N","Y")</f>
        <v>Y</v>
      </c>
    </row>
    <row r="124" spans="1:7" x14ac:dyDescent="0.25">
      <c r="C124" s="9"/>
      <c r="D124" t="s">
        <v>6</v>
      </c>
      <c r="E124" s="11">
        <f>VLOOKUP(A121,'[1]3 Worksheet'!$C:$AA,5,FALSE)</f>
        <v>85</v>
      </c>
      <c r="F124" s="12">
        <f>VLOOKUP(A121,'[1]3 Worksheet'!$C:$AA,20,FALSE)</f>
        <v>21.25</v>
      </c>
      <c r="G124" s="13" t="str">
        <f>IF(F124&gt;20,"N","Y")</f>
        <v>N</v>
      </c>
    </row>
    <row r="125" spans="1:7" x14ac:dyDescent="0.25">
      <c r="A125">
        <f>VLOOKUP(C125,'[1]Lookup State Code &amp; Star Rating'!$B:$C,2,FALSE)</f>
        <v>273</v>
      </c>
      <c r="C125" s="9" t="str">
        <f>'[1]1 Worksheet'!$D$46</f>
        <v>Mathews Elementary</v>
      </c>
      <c r="D125" s="9"/>
      <c r="E125" t="s">
        <v>7</v>
      </c>
      <c r="G125" s="13"/>
    </row>
    <row r="126" spans="1:7" x14ac:dyDescent="0.25">
      <c r="C126" s="9"/>
      <c r="D126" t="s">
        <v>4</v>
      </c>
      <c r="E126" s="11">
        <f>VLOOKUP(A125,'[1]1 Worksheet'!$C:$AA,5,FALSE)</f>
        <v>81</v>
      </c>
      <c r="F126" s="12">
        <f>VLOOKUP(A125,'[1]1 Worksheet'!$C:$AA,20,FALSE)</f>
        <v>15.779220779220781</v>
      </c>
      <c r="G126" s="13" t="str">
        <f>IF(F126&gt;17,"N","Y")</f>
        <v>Y</v>
      </c>
    </row>
    <row r="127" spans="1:7" x14ac:dyDescent="0.25">
      <c r="C127" s="9"/>
      <c r="D127" t="s">
        <v>5</v>
      </c>
      <c r="E127" s="11">
        <f>VLOOKUP(A125,'[1]2 Worksheet'!$C:$AA,5,FALSE)</f>
        <v>75</v>
      </c>
      <c r="F127" s="12">
        <f>VLOOKUP(A125,'[1]2 Worksheet'!$C:$AA,20,FALSE)</f>
        <v>17.578125</v>
      </c>
      <c r="G127" s="13" t="str">
        <f>IF(F127&gt;17,"N","Y")</f>
        <v>N</v>
      </c>
    </row>
    <row r="128" spans="1:7" x14ac:dyDescent="0.25">
      <c r="C128" s="9"/>
      <c r="D128" t="s">
        <v>6</v>
      </c>
      <c r="E128" s="11">
        <f>VLOOKUP(A125,'[1]3 Worksheet'!$C:$AA,5,FALSE)</f>
        <v>82</v>
      </c>
      <c r="F128" s="12">
        <f>VLOOKUP(A125,'[1]3 Worksheet'!$C:$AA,20,FALSE)</f>
        <v>18.636363636363633</v>
      </c>
      <c r="G128" s="13" t="str">
        <f>IF(F128&gt;20,"N","Y")</f>
        <v>Y</v>
      </c>
    </row>
    <row r="129" spans="1:7" x14ac:dyDescent="0.25">
      <c r="A129">
        <f>VLOOKUP(C129,'[1]Lookup State Code &amp; Star Rating'!$B:$C,2,FALSE)</f>
        <v>222</v>
      </c>
      <c r="C129" s="9" t="str">
        <f>'[1]1 Worksheet'!$D$47</f>
        <v>Maxwell Elementary</v>
      </c>
      <c r="D129" s="9"/>
      <c r="G129" s="13"/>
    </row>
    <row r="130" spans="1:7" x14ac:dyDescent="0.25">
      <c r="C130" s="9"/>
      <c r="D130" t="s">
        <v>4</v>
      </c>
      <c r="E130" s="11">
        <f>VLOOKUP(A129,'[1]1 Worksheet'!$C:$AA,5,FALSE)</f>
        <v>73</v>
      </c>
      <c r="F130" s="12">
        <f>VLOOKUP(A129,'[1]1 Worksheet'!$C:$AA,20,FALSE)</f>
        <v>18.25</v>
      </c>
      <c r="G130" s="13" t="str">
        <f>IF(F130&gt;17,"N","Y")</f>
        <v>N</v>
      </c>
    </row>
    <row r="131" spans="1:7" x14ac:dyDescent="0.25">
      <c r="C131" s="9"/>
      <c r="D131" t="s">
        <v>5</v>
      </c>
      <c r="E131" s="11">
        <f>VLOOKUP(A129,'[1]2 Worksheet'!$C:$AA,5,FALSE)</f>
        <v>71</v>
      </c>
      <c r="F131" s="12">
        <f>VLOOKUP(A129,'[1]2 Worksheet'!$C:$AA,20,FALSE)</f>
        <v>17.75</v>
      </c>
      <c r="G131" s="13" t="str">
        <f>IF(F131&gt;17,"N","Y")</f>
        <v>N</v>
      </c>
    </row>
    <row r="132" spans="1:7" x14ac:dyDescent="0.25">
      <c r="C132" s="9"/>
      <c r="D132" t="s">
        <v>6</v>
      </c>
      <c r="E132" s="11">
        <f>VLOOKUP(A129,'[1]3 Worksheet'!$C:$AA,5,FALSE)</f>
        <v>66</v>
      </c>
      <c r="F132" s="12">
        <f>VLOOKUP(A129,'[1]3 Worksheet'!$C:$AA,20,FALSE)</f>
        <v>22</v>
      </c>
      <c r="G132" s="13" t="str">
        <f>IF(F132&gt;20,"N","Y")</f>
        <v>N</v>
      </c>
    </row>
    <row r="133" spans="1:7" x14ac:dyDescent="0.25">
      <c r="A133">
        <f>VLOOKUP(C133,'[1]Lookup State Code &amp; Star Rating'!$B:$C,2,FALSE)</f>
        <v>228</v>
      </c>
      <c r="C133" s="9" t="str">
        <f>'[1]1 Worksheet'!$D$48</f>
        <v>Mitchell Elementary</v>
      </c>
      <c r="D133" s="9"/>
      <c r="G133" s="13"/>
    </row>
    <row r="134" spans="1:7" x14ac:dyDescent="0.25">
      <c r="C134" s="9"/>
      <c r="D134" t="s">
        <v>4</v>
      </c>
      <c r="E134" s="11">
        <f>VLOOKUP(A133,'[1]1 Worksheet'!$C:$AA,5,FALSE)</f>
        <v>45</v>
      </c>
      <c r="F134" s="12">
        <f>VLOOKUP(A133,'[1]1 Worksheet'!$C:$AA,20,FALSE)</f>
        <v>15</v>
      </c>
      <c r="G134" s="13" t="str">
        <f>IF(F134&gt;17,"N","Y")</f>
        <v>Y</v>
      </c>
    </row>
    <row r="135" spans="1:7" x14ac:dyDescent="0.25">
      <c r="C135" s="9"/>
      <c r="D135" t="s">
        <v>5</v>
      </c>
      <c r="E135" s="11">
        <f>VLOOKUP(A133,'[1]2 Worksheet'!$C:$AA,5,FALSE)</f>
        <v>67</v>
      </c>
      <c r="F135" s="12">
        <f>VLOOKUP(A133,'[1]2 Worksheet'!$C:$AA,20,FALSE)</f>
        <v>15.314285714285715</v>
      </c>
      <c r="G135" s="13" t="str">
        <f>IF(F135&gt;17,"N","Y")</f>
        <v>Y</v>
      </c>
    </row>
    <row r="136" spans="1:7" x14ac:dyDescent="0.25">
      <c r="C136" s="9"/>
      <c r="D136" t="s">
        <v>6</v>
      </c>
      <c r="E136" s="11">
        <f>VLOOKUP(A133,'[1]3 Worksheet'!$C:$AA,5,FALSE)</f>
        <v>56</v>
      </c>
      <c r="F136" s="12">
        <f>VLOOKUP(A133,'[1]3 Worksheet'!$C:$AA,20,FALSE)</f>
        <v>17.920000000000002</v>
      </c>
      <c r="G136" s="13" t="str">
        <f>IF(F136&gt;20,"N","Y")</f>
        <v>Y</v>
      </c>
    </row>
    <row r="137" spans="1:7" x14ac:dyDescent="0.25">
      <c r="A137">
        <f>VLOOKUP(C137,'[1]Lookup State Code &amp; Star Rating'!$B:$C,2,FALSE)</f>
        <v>267</v>
      </c>
      <c r="C137" s="9" t="str">
        <f>'[1]1 Worksheet'!$D$49</f>
        <v>Moss Elementary</v>
      </c>
      <c r="D137" s="9"/>
      <c r="G137" s="13"/>
    </row>
    <row r="138" spans="1:7" x14ac:dyDescent="0.25">
      <c r="C138" s="9"/>
      <c r="D138" t="s">
        <v>4</v>
      </c>
      <c r="E138" s="11">
        <f>VLOOKUP(A137,'[1]1 Worksheet'!$C:$AA,5,FALSE)</f>
        <v>79</v>
      </c>
      <c r="F138" s="12">
        <f>VLOOKUP(A137,'[1]1 Worksheet'!$C:$AA,20,FALSE)</f>
        <v>18.762499999999999</v>
      </c>
      <c r="G138" s="13" t="str">
        <f>IF(F138&gt;17,"N","Y")</f>
        <v>N</v>
      </c>
    </row>
    <row r="139" spans="1:7" x14ac:dyDescent="0.25">
      <c r="C139" s="9"/>
      <c r="D139" t="s">
        <v>5</v>
      </c>
      <c r="E139" s="11">
        <f>VLOOKUP(A137,'[1]2 Worksheet'!$C:$AA,5,FALSE)</f>
        <v>61</v>
      </c>
      <c r="F139" s="12">
        <f>VLOOKUP(A137,'[1]2 Worksheet'!$C:$AA,20,FALSE)</f>
        <v>19</v>
      </c>
      <c r="G139" s="13" t="str">
        <f>IF(F139&gt;17,"N","Y")</f>
        <v>N</v>
      </c>
    </row>
    <row r="140" spans="1:7" x14ac:dyDescent="0.25">
      <c r="C140" s="9"/>
      <c r="D140" t="s">
        <v>6</v>
      </c>
      <c r="E140" s="11">
        <f>VLOOKUP(A137,'[1]3 Worksheet'!$C:$AA,5,FALSE)</f>
        <v>63</v>
      </c>
      <c r="F140" s="12">
        <f>VLOOKUP(A137,'[1]3 Worksheet'!$C:$AA,20,FALSE)</f>
        <v>17.865671641791046</v>
      </c>
      <c r="G140" s="13" t="str">
        <f>IF(F140&gt;20,"N","Y")</f>
        <v>Y</v>
      </c>
    </row>
    <row r="141" spans="1:7" x14ac:dyDescent="0.25">
      <c r="A141">
        <f>VLOOKUP(C141,'[1]Lookup State Code &amp; Star Rating'!$B:$C,2,FALSE)</f>
        <v>211</v>
      </c>
      <c r="C141" s="9" t="str">
        <f>'[1]1 Worksheet'!$D$50</f>
        <v>Mount Rose Elementary</v>
      </c>
      <c r="D141" s="9"/>
      <c r="G141" s="13"/>
    </row>
    <row r="142" spans="1:7" x14ac:dyDescent="0.25">
      <c r="C142" s="9"/>
      <c r="D142" t="s">
        <v>4</v>
      </c>
      <c r="E142" s="11">
        <f>VLOOKUP(A141,'[1]1 Worksheet'!$C:$AA,5,FALSE)</f>
        <v>73</v>
      </c>
      <c r="F142" s="12">
        <f>VLOOKUP(A141,'[1]1 Worksheet'!$C:$AA,20,FALSE)</f>
        <v>18.25</v>
      </c>
      <c r="G142" s="13" t="str">
        <f>IF(F142&gt;17,"N","Y")</f>
        <v>N</v>
      </c>
    </row>
    <row r="143" spans="1:7" x14ac:dyDescent="0.25">
      <c r="C143" s="9"/>
      <c r="D143" t="s">
        <v>5</v>
      </c>
      <c r="E143" s="11">
        <f>VLOOKUP(A141,'[1]2 Worksheet'!$C:$AA,5,FALSE)</f>
        <v>55</v>
      </c>
      <c r="F143" s="12">
        <f>VLOOKUP(A141,'[1]2 Worksheet'!$C:$AA,20,FALSE)</f>
        <v>18.333333333333332</v>
      </c>
      <c r="G143" s="13" t="str">
        <f>IF(F143&gt;17,"N","Y")</f>
        <v>N</v>
      </c>
    </row>
    <row r="144" spans="1:7" x14ac:dyDescent="0.25">
      <c r="C144" s="9"/>
      <c r="D144" t="s">
        <v>6</v>
      </c>
      <c r="E144" s="11">
        <f>VLOOKUP(A141,'[1]3 Worksheet'!$C:$AA,5,FALSE)</f>
        <v>52</v>
      </c>
      <c r="F144" s="12">
        <f>VLOOKUP(A141,'[1]3 Worksheet'!$C:$AA,20,FALSE)</f>
        <v>17.333333333333332</v>
      </c>
      <c r="G144" s="13" t="str">
        <f>IF(F144&gt;20,"N","Y")</f>
        <v>Y</v>
      </c>
    </row>
    <row r="145" spans="1:7" x14ac:dyDescent="0.25">
      <c r="A145">
        <f>VLOOKUP(C145,'[1]Lookup State Code &amp; Star Rating'!$B:$C,2,FALSE)</f>
        <v>237</v>
      </c>
      <c r="C145" s="9" t="str">
        <f>'[1]1 Worksheet'!$D$51</f>
        <v>Natchez Elementary</v>
      </c>
      <c r="D145" s="9"/>
      <c r="G145" s="13"/>
    </row>
    <row r="146" spans="1:7" x14ac:dyDescent="0.25">
      <c r="C146" s="9"/>
      <c r="D146" t="s">
        <v>4</v>
      </c>
      <c r="E146" s="11">
        <f>VLOOKUP(A145,'[1]1 Worksheet'!$C:$AA,5,FALSE)</f>
        <v>14</v>
      </c>
      <c r="F146" s="12">
        <f>VLOOKUP(A145,'[1]1 Worksheet'!$C:$AA,20,FALSE)</f>
        <v>7</v>
      </c>
      <c r="G146" s="13" t="str">
        <f>IF(F146&gt;17,"N","Y")</f>
        <v>Y</v>
      </c>
    </row>
    <row r="147" spans="1:7" x14ac:dyDescent="0.25">
      <c r="C147" s="9"/>
      <c r="D147" t="s">
        <v>5</v>
      </c>
      <c r="E147" s="11">
        <f>VLOOKUP(A145,'[1]2 Worksheet'!$C:$AA,5,FALSE)</f>
        <v>18</v>
      </c>
      <c r="F147" s="12">
        <f>VLOOKUP(A145,'[1]2 Worksheet'!$C:$AA,20,FALSE)</f>
        <v>9</v>
      </c>
      <c r="G147" s="13" t="str">
        <f>IF(F147&gt;17,"N","Y")</f>
        <v>Y</v>
      </c>
    </row>
    <row r="148" spans="1:7" x14ac:dyDescent="0.25">
      <c r="C148" s="9"/>
      <c r="D148" t="s">
        <v>6</v>
      </c>
      <c r="E148" s="11">
        <f>VLOOKUP(A145,'[1]3 Worksheet'!$C:$AA,5,FALSE)</f>
        <v>19</v>
      </c>
      <c r="F148" s="12">
        <f>VLOOKUP(A145,'[1]3 Worksheet'!$C:$AA,20,FALSE)</f>
        <v>9.5</v>
      </c>
      <c r="G148" s="13" t="str">
        <f>IF(F148&gt;20,"N","Y")</f>
        <v>Y</v>
      </c>
    </row>
    <row r="149" spans="1:7" x14ac:dyDescent="0.25">
      <c r="A149">
        <f>VLOOKUP(C149,'[1]Lookup State Code &amp; Star Rating'!$B:$C,2,FALSE)</f>
        <v>240</v>
      </c>
      <c r="C149" s="9" t="str">
        <f>'[1]1 Worksheet'!$D$52</f>
        <v>Palmer Elementary</v>
      </c>
      <c r="D149" s="9"/>
      <c r="G149" s="13"/>
    </row>
    <row r="150" spans="1:7" x14ac:dyDescent="0.25">
      <c r="C150" s="9"/>
      <c r="D150" t="s">
        <v>4</v>
      </c>
      <c r="E150" s="11">
        <f>VLOOKUP(A149,'[1]1 Worksheet'!$C:$AA,5,FALSE)</f>
        <v>82</v>
      </c>
      <c r="F150" s="12">
        <f>VLOOKUP(A149,'[1]1 Worksheet'!$C:$AA,20,FALSE)</f>
        <v>14.909090909090908</v>
      </c>
      <c r="G150" s="13" t="str">
        <f>IF(F150&gt;17,"N","Y")</f>
        <v>Y</v>
      </c>
    </row>
    <row r="151" spans="1:7" x14ac:dyDescent="0.25">
      <c r="C151" s="9"/>
      <c r="D151" t="s">
        <v>5</v>
      </c>
      <c r="E151" s="11">
        <f>VLOOKUP(A149,'[1]2 Worksheet'!$C:$AA,5,FALSE)</f>
        <v>83</v>
      </c>
      <c r="F151" s="12">
        <f>VLOOKUP(A149,'[1]2 Worksheet'!$C:$AA,20,FALSE)</f>
        <v>14.755555555555556</v>
      </c>
      <c r="G151" s="13" t="str">
        <f>IF(F151&gt;17,"N","Y")</f>
        <v>Y</v>
      </c>
    </row>
    <row r="152" spans="1:7" x14ac:dyDescent="0.25">
      <c r="C152" s="9"/>
      <c r="D152" t="s">
        <v>6</v>
      </c>
      <c r="E152" s="11">
        <f>VLOOKUP(A149,'[1]3 Worksheet'!$C:$AA,5,FALSE)</f>
        <v>74</v>
      </c>
      <c r="F152" s="12">
        <f>VLOOKUP(A149,'[1]3 Worksheet'!$C:$AA,20,FALSE)</f>
        <v>18.5</v>
      </c>
      <c r="G152" s="13" t="str">
        <f>IF(F152&gt;20,"N","Y")</f>
        <v>Y</v>
      </c>
    </row>
    <row r="153" spans="1:7" x14ac:dyDescent="0.25">
      <c r="A153">
        <f>VLOOKUP(C153,'[1]Lookup State Code &amp; Star Rating'!$B:$C,2,FALSE)</f>
        <v>213</v>
      </c>
      <c r="C153" s="9" t="str">
        <f>'[1]1 Worksheet'!$D$53</f>
        <v>Peavine Elementary</v>
      </c>
      <c r="D153" s="9"/>
      <c r="G153" s="13"/>
    </row>
    <row r="154" spans="1:7" x14ac:dyDescent="0.25">
      <c r="C154" s="9"/>
      <c r="D154" t="s">
        <v>4</v>
      </c>
      <c r="E154" s="11">
        <f>VLOOKUP(A153,'[1]1 Worksheet'!$C:$AA,5,FALSE)</f>
        <v>51</v>
      </c>
      <c r="F154" s="12">
        <f>VLOOKUP(A153,'[1]1 Worksheet'!$C:$AA,20,FALSE)</f>
        <v>17</v>
      </c>
      <c r="G154" s="13" t="str">
        <f>IF(F154&gt;17,"N","Y")</f>
        <v>Y</v>
      </c>
    </row>
    <row r="155" spans="1:7" x14ac:dyDescent="0.25">
      <c r="C155" s="9"/>
      <c r="D155" t="s">
        <v>5</v>
      </c>
      <c r="E155" s="11">
        <f>VLOOKUP(A153,'[1]2 Worksheet'!$C:$AA,5,FALSE)</f>
        <v>56</v>
      </c>
      <c r="F155" s="12">
        <f>VLOOKUP(A153,'[1]2 Worksheet'!$C:$AA,20,FALSE)</f>
        <v>18.666666666666668</v>
      </c>
      <c r="G155" s="13" t="str">
        <f>IF(F155&gt;17,"N","Y")</f>
        <v>N</v>
      </c>
    </row>
    <row r="156" spans="1:7" x14ac:dyDescent="0.25">
      <c r="C156" s="9"/>
      <c r="D156" t="s">
        <v>6</v>
      </c>
      <c r="E156" s="11">
        <f>VLOOKUP(A153,'[1]3 Worksheet'!$C:$AA,5,FALSE)</f>
        <v>64</v>
      </c>
      <c r="F156" s="12">
        <f>VLOOKUP(A153,'[1]3 Worksheet'!$C:$AA,20,FALSE)</f>
        <v>21.333333333333332</v>
      </c>
      <c r="G156" s="13" t="str">
        <f>IF(F156&gt;20,"N","Y")</f>
        <v>N</v>
      </c>
    </row>
    <row r="157" spans="1:7" x14ac:dyDescent="0.25">
      <c r="A157">
        <f>VLOOKUP(C157,'[1]Lookup State Code &amp; Star Rating'!$B:$C,2,FALSE)</f>
        <v>233</v>
      </c>
      <c r="C157" s="9" t="str">
        <f>'[1]1 Worksheet'!$D$54</f>
        <v>Pleasant Valley Elementary</v>
      </c>
      <c r="D157" s="9"/>
      <c r="G157" s="13"/>
    </row>
    <row r="158" spans="1:7" x14ac:dyDescent="0.25">
      <c r="C158" s="9"/>
      <c r="D158" t="s">
        <v>4</v>
      </c>
      <c r="E158" s="11">
        <f>VLOOKUP(A157,'[1]1 Worksheet'!$C:$AA,5,FALSE)</f>
        <v>71</v>
      </c>
      <c r="F158" s="12">
        <f>VLOOKUP(A157,'[1]1 Worksheet'!$C:$AA,20,FALSE)</f>
        <v>17.75</v>
      </c>
      <c r="G158" s="13" t="str">
        <f>IF(F158&gt;17,"N","Y")</f>
        <v>N</v>
      </c>
    </row>
    <row r="159" spans="1:7" x14ac:dyDescent="0.25">
      <c r="C159" s="9"/>
      <c r="D159" t="s">
        <v>5</v>
      </c>
      <c r="E159" s="11">
        <f>VLOOKUP(A157,'[1]2 Worksheet'!$C:$AA,5,FALSE)</f>
        <v>77</v>
      </c>
      <c r="F159" s="12">
        <f>VLOOKUP(A157,'[1]2 Worksheet'!$C:$AA,20,FALSE)</f>
        <v>19.25</v>
      </c>
      <c r="G159" s="13" t="str">
        <f>IF(F159&gt;17,"N","Y")</f>
        <v>N</v>
      </c>
    </row>
    <row r="160" spans="1:7" x14ac:dyDescent="0.25">
      <c r="C160" s="9"/>
      <c r="D160" t="s">
        <v>6</v>
      </c>
      <c r="E160" s="11">
        <f>VLOOKUP(A157,'[1]3 Worksheet'!$C:$AA,5,FALSE)</f>
        <v>75</v>
      </c>
      <c r="F160" s="12">
        <f>VLOOKUP(A157,'[1]3 Worksheet'!$C:$AA,20,FALSE)</f>
        <v>18.75</v>
      </c>
      <c r="G160" s="13" t="str">
        <f>IF(F160&gt;20,"N","Y")</f>
        <v>Y</v>
      </c>
    </row>
    <row r="161" spans="1:7" x14ac:dyDescent="0.25">
      <c r="A161">
        <f>VLOOKUP(C161,'[1]Lookup State Code &amp; Star Rating'!$B:$C,2,FALSE)</f>
        <v>243</v>
      </c>
      <c r="C161" s="9" t="s">
        <v>8</v>
      </c>
      <c r="D161" s="9"/>
      <c r="G161" s="13"/>
    </row>
    <row r="162" spans="1:7" x14ac:dyDescent="0.25">
      <c r="C162" s="9"/>
      <c r="D162" t="s">
        <v>4</v>
      </c>
      <c r="E162" s="11">
        <f>VLOOKUP(A161,'[1]1 Worksheet'!$C:$AA,5,FALSE)</f>
        <v>128</v>
      </c>
      <c r="F162" s="12">
        <f>VLOOKUP(A161,'[1]1 Worksheet'!$C:$AA,20,FALSE)</f>
        <v>16.516129032258064</v>
      </c>
      <c r="G162" s="13" t="str">
        <f>IF(F162&gt;17,"N","Y")</f>
        <v>Y</v>
      </c>
    </row>
    <row r="163" spans="1:7" x14ac:dyDescent="0.25">
      <c r="C163" s="9"/>
      <c r="D163" t="s">
        <v>5</v>
      </c>
      <c r="E163" s="11">
        <f>VLOOKUP(A161,'[1]2 Worksheet'!$C:$AA,5,FALSE)</f>
        <v>88</v>
      </c>
      <c r="F163" s="12">
        <f>VLOOKUP(A161,'[1]2 Worksheet'!$C:$AA,20,FALSE)</f>
        <v>17.600000000000001</v>
      </c>
      <c r="G163" s="13" t="str">
        <f>IF(F163&gt;17,"N","Y")</f>
        <v>N</v>
      </c>
    </row>
    <row r="164" spans="1:7" x14ac:dyDescent="0.25">
      <c r="C164" s="9"/>
      <c r="D164" t="s">
        <v>6</v>
      </c>
      <c r="E164" s="11">
        <f>VLOOKUP(A161,'[1]3 Worksheet'!$C:$AA,5,FALSE)</f>
        <v>84</v>
      </c>
      <c r="F164" s="12">
        <f>VLOOKUP(A161,'[1]3 Worksheet'!$C:$AA,20,FALSE)</f>
        <v>19.764705882352942</v>
      </c>
      <c r="G164" s="13" t="str">
        <f>IF(F164&gt;20,"N","Y")</f>
        <v>Y</v>
      </c>
    </row>
    <row r="165" spans="1:7" x14ac:dyDescent="0.25">
      <c r="A165">
        <f>VLOOKUP(C165,'[1]Lookup State Code &amp; Star Rating'!$B:$C,2,FALSE)</f>
        <v>272</v>
      </c>
      <c r="C165" s="9" t="str">
        <f>'[1]1 Worksheet'!$D$55</f>
        <v>Donner Springs Elementary</v>
      </c>
      <c r="D165" s="9"/>
      <c r="G165" s="13"/>
    </row>
    <row r="166" spans="1:7" x14ac:dyDescent="0.25">
      <c r="C166" s="9"/>
      <c r="D166" t="s">
        <v>4</v>
      </c>
      <c r="E166" s="11">
        <f>VLOOKUP(A165,'[1]1 Worksheet'!$C:$AA,5,FALSE)</f>
        <v>84</v>
      </c>
      <c r="F166" s="12">
        <f>VLOOKUP(A165,'[1]1 Worksheet'!$C:$AA,20,FALSE)</f>
        <v>16.363636363636367</v>
      </c>
      <c r="G166" s="13" t="str">
        <f>IF(F166&gt;17,"N","Y")</f>
        <v>Y</v>
      </c>
    </row>
    <row r="167" spans="1:7" x14ac:dyDescent="0.25">
      <c r="C167" s="9"/>
      <c r="D167" t="s">
        <v>5</v>
      </c>
      <c r="E167" s="11">
        <f>VLOOKUP(A165,'[1]2 Worksheet'!$C:$AA,5,FALSE)</f>
        <v>59</v>
      </c>
      <c r="F167" s="12">
        <f>VLOOKUP(A165,'[1]2 Worksheet'!$C:$AA,20,FALSE)</f>
        <v>18.829787234042552</v>
      </c>
      <c r="G167" s="13" t="str">
        <f>IF(F167&gt;17,"N","Y")</f>
        <v>N</v>
      </c>
    </row>
    <row r="168" spans="1:7" x14ac:dyDescent="0.25">
      <c r="C168" s="9"/>
      <c r="D168" t="s">
        <v>6</v>
      </c>
      <c r="E168" s="11">
        <f>VLOOKUP(A165,'[1]3 Worksheet'!$C:$AA,5,FALSE)</f>
        <v>86</v>
      </c>
      <c r="F168" s="12">
        <f>VLOOKUP(A165,'[1]3 Worksheet'!$C:$AA,20,FALSE)</f>
        <v>18.428571428571431</v>
      </c>
      <c r="G168" s="13" t="str">
        <f>IF(F168&gt;20,"N","Y")</f>
        <v>Y</v>
      </c>
    </row>
    <row r="169" spans="1:7" x14ac:dyDescent="0.25">
      <c r="A169">
        <f>VLOOKUP(C169,'[1]Lookup State Code &amp; Star Rating'!$B:$C,2,FALSE)</f>
        <v>221</v>
      </c>
      <c r="C169" s="9" t="str">
        <f>'[1]1 Worksheet'!$D$56</f>
        <v>Risley Elementary</v>
      </c>
      <c r="D169" s="9"/>
      <c r="G169" s="13"/>
    </row>
    <row r="170" spans="1:7" x14ac:dyDescent="0.25">
      <c r="C170" s="9"/>
      <c r="D170" t="s">
        <v>4</v>
      </c>
      <c r="E170" s="11">
        <f>VLOOKUP(A169,'[1]1 Worksheet'!$C:$AA,5,FALSE)</f>
        <v>86</v>
      </c>
      <c r="F170" s="12">
        <f>VLOOKUP(A169,'[1]1 Worksheet'!$C:$AA,20,FALSE)</f>
        <v>17.2</v>
      </c>
      <c r="G170" s="13" t="str">
        <f>IF(F170&gt;17,"N","Y")</f>
        <v>N</v>
      </c>
    </row>
    <row r="171" spans="1:7" x14ac:dyDescent="0.25">
      <c r="C171" s="9"/>
      <c r="D171" t="s">
        <v>5</v>
      </c>
      <c r="E171" s="11">
        <f>VLOOKUP(A169,'[1]2 Worksheet'!$C:$AA,5,FALSE)</f>
        <v>78</v>
      </c>
      <c r="F171" s="12">
        <f>VLOOKUP(A169,'[1]2 Worksheet'!$C:$AA,20,FALSE)</f>
        <v>19.5</v>
      </c>
      <c r="G171" s="13" t="str">
        <f>IF(F171&gt;17,"N","Y")</f>
        <v>N</v>
      </c>
    </row>
    <row r="172" spans="1:7" x14ac:dyDescent="0.25">
      <c r="C172" s="9"/>
      <c r="D172" t="s">
        <v>6</v>
      </c>
      <c r="E172" s="11">
        <f>VLOOKUP(A169,'[1]3 Worksheet'!$C:$AA,5,FALSE)</f>
        <v>68</v>
      </c>
      <c r="F172" s="12">
        <f>VLOOKUP(A169,'[1]3 Worksheet'!$C:$AA,20,FALSE)</f>
        <v>22.666666666666668</v>
      </c>
      <c r="G172" s="13" t="str">
        <f>IF(F172&gt;20,"N","Y")</f>
        <v>N</v>
      </c>
    </row>
    <row r="173" spans="1:7" x14ac:dyDescent="0.25">
      <c r="A173">
        <f>VLOOKUP(C173,'[1]Lookup State Code &amp; Star Rating'!$B:$C,2,FALSE)</f>
        <v>231</v>
      </c>
      <c r="C173" s="9" t="str">
        <f>'[1]1 Worksheet'!$D$57</f>
        <v>Lemelson Elementary</v>
      </c>
      <c r="D173" s="9"/>
      <c r="G173" s="13"/>
    </row>
    <row r="174" spans="1:7" x14ac:dyDescent="0.25">
      <c r="C174" s="9"/>
      <c r="D174" t="s">
        <v>4</v>
      </c>
      <c r="E174" s="11">
        <f>VLOOKUP(A173,'[1]1 Worksheet'!$C:$AA,5,FALSE)</f>
        <v>46</v>
      </c>
      <c r="F174" s="12">
        <f>VLOOKUP(A173,'[1]1 Worksheet'!$C:$AA,20,FALSE)</f>
        <v>15.333333333333334</v>
      </c>
      <c r="G174" s="13" t="str">
        <f>IF(F174&gt;17,"N","Y")</f>
        <v>Y</v>
      </c>
    </row>
    <row r="175" spans="1:7" x14ac:dyDescent="0.25">
      <c r="C175" s="9"/>
      <c r="D175" t="s">
        <v>5</v>
      </c>
      <c r="E175" s="11">
        <f>VLOOKUP(A173,'[1]2 Worksheet'!$C:$AA,5,FALSE)</f>
        <v>48</v>
      </c>
      <c r="F175" s="12">
        <f>VLOOKUP(A173,'[1]2 Worksheet'!$C:$AA,20,FALSE)</f>
        <v>16</v>
      </c>
      <c r="G175" s="13" t="str">
        <f>IF(F175&gt;17,"N","Y")</f>
        <v>Y</v>
      </c>
    </row>
    <row r="176" spans="1:7" x14ac:dyDescent="0.25">
      <c r="C176" s="9"/>
      <c r="D176" t="s">
        <v>6</v>
      </c>
      <c r="E176" s="11">
        <f>VLOOKUP(A173,'[1]3 Worksheet'!$C:$AA,5,FALSE)</f>
        <v>53</v>
      </c>
      <c r="F176" s="12">
        <f>VLOOKUP(A173,'[1]3 Worksheet'!$C:$AA,20,FALSE)</f>
        <v>17.666666666666668</v>
      </c>
      <c r="G176" s="13" t="str">
        <f>IF(F176&gt;20,"N","Y")</f>
        <v>Y</v>
      </c>
    </row>
    <row r="177" spans="1:7" x14ac:dyDescent="0.25">
      <c r="A177">
        <f>VLOOKUP(C177,'[1]Lookup State Code &amp; Star Rating'!$B:$C,2,FALSE)</f>
        <v>263</v>
      </c>
      <c r="C177" s="9" t="str">
        <f>'[1]1 Worksheet'!$D$58</f>
        <v>Silver Lake Elementary</v>
      </c>
      <c r="D177" s="9"/>
      <c r="G177" s="13"/>
    </row>
    <row r="178" spans="1:7" x14ac:dyDescent="0.25">
      <c r="C178" s="9"/>
      <c r="D178" t="s">
        <v>4</v>
      </c>
      <c r="E178" s="11">
        <f>VLOOKUP(A177,'[1]1 Worksheet'!$C:$AA,5,FALSE)</f>
        <v>111</v>
      </c>
      <c r="F178" s="12">
        <f>VLOOKUP(A177,'[1]1 Worksheet'!$C:$AA,20,FALSE)</f>
        <v>17.526315789473681</v>
      </c>
      <c r="G178" s="13" t="str">
        <f>IF(F178&gt;17,"N","Y")</f>
        <v>N</v>
      </c>
    </row>
    <row r="179" spans="1:7" x14ac:dyDescent="0.25">
      <c r="C179" s="9"/>
      <c r="D179" t="s">
        <v>5</v>
      </c>
      <c r="E179" s="11">
        <f>VLOOKUP(A177,'[1]2 Worksheet'!$C:$AA,5,FALSE)</f>
        <v>120</v>
      </c>
      <c r="F179" s="12">
        <f>VLOOKUP(A177,'[1]2 Worksheet'!$C:$AA,20,FALSE)</f>
        <v>18.947368421052634</v>
      </c>
      <c r="G179" s="13" t="str">
        <f>IF(F179&gt;17,"N","Y")</f>
        <v>N</v>
      </c>
    </row>
    <row r="180" spans="1:7" x14ac:dyDescent="0.25">
      <c r="C180" s="9"/>
      <c r="D180" t="s">
        <v>6</v>
      </c>
      <c r="E180" s="11">
        <f>VLOOKUP(A177,'[1]3 Worksheet'!$C:$AA,5,FALSE)</f>
        <v>120</v>
      </c>
      <c r="F180" s="12">
        <f>VLOOKUP(A177,'[1]3 Worksheet'!$C:$AA,20,FALSE)</f>
        <v>21.492537313432837</v>
      </c>
      <c r="G180" s="13" t="str">
        <f>IF(F180&gt;20,"N","Y")</f>
        <v>N</v>
      </c>
    </row>
    <row r="181" spans="1:7" x14ac:dyDescent="0.25">
      <c r="A181">
        <f>VLOOKUP(C181,'[1]Lookup State Code &amp; Star Rating'!$B:$C,2,FALSE)</f>
        <v>225</v>
      </c>
      <c r="C181" s="9" t="str">
        <f>'[1]1 Worksheet'!$D$59</f>
        <v>Kate Smith Elementary</v>
      </c>
      <c r="D181" s="9"/>
      <c r="G181" s="13"/>
    </row>
    <row r="182" spans="1:7" x14ac:dyDescent="0.25">
      <c r="C182" s="9"/>
      <c r="D182" t="s">
        <v>4</v>
      </c>
      <c r="E182" s="11">
        <f>VLOOKUP(A181,'[1]1 Worksheet'!$C:$AA,5,FALSE)</f>
        <v>43</v>
      </c>
      <c r="F182" s="12">
        <f>VLOOKUP(A181,'[1]1 Worksheet'!$C:$AA,20,FALSE)</f>
        <v>14.333333333333334</v>
      </c>
      <c r="G182" s="13" t="str">
        <f>IF(F182&gt;17,"N","Y")</f>
        <v>Y</v>
      </c>
    </row>
    <row r="183" spans="1:7" x14ac:dyDescent="0.25">
      <c r="C183" s="9"/>
      <c r="D183" t="s">
        <v>5</v>
      </c>
      <c r="E183" s="11">
        <f>VLOOKUP(A181,'[1]2 Worksheet'!$C:$AA,5,FALSE)</f>
        <v>33</v>
      </c>
      <c r="F183" s="12">
        <f>VLOOKUP(A181,'[1]2 Worksheet'!$C:$AA,20,FALSE)</f>
        <v>16.5</v>
      </c>
      <c r="G183" s="13" t="str">
        <f>IF(F183&gt;17,"N","Y")</f>
        <v>Y</v>
      </c>
    </row>
    <row r="184" spans="1:7" x14ac:dyDescent="0.25">
      <c r="C184" s="9"/>
      <c r="D184" t="s">
        <v>6</v>
      </c>
      <c r="E184" s="11">
        <f>VLOOKUP(A181,'[1]3 Worksheet'!$C:$AA,5,FALSE)</f>
        <v>36</v>
      </c>
      <c r="F184" s="12">
        <f>VLOOKUP(A181,'[1]3 Worksheet'!$C:$AA,20,FALSE)</f>
        <v>18</v>
      </c>
      <c r="G184" s="13" t="str">
        <f>IF(F184&gt;20,"N","Y")</f>
        <v>Y</v>
      </c>
    </row>
    <row r="185" spans="1:7" x14ac:dyDescent="0.25">
      <c r="A185">
        <f>VLOOKUP(C185,'[1]Lookup State Code &amp; Star Rating'!$B:$C,2,FALSE)</f>
        <v>260</v>
      </c>
      <c r="C185" s="9" t="str">
        <f>'[1]1 Worksheet'!$D$60</f>
        <v>Alice Smith Elementary</v>
      </c>
      <c r="D185" s="9"/>
      <c r="G185" s="13"/>
    </row>
    <row r="186" spans="1:7" x14ac:dyDescent="0.25">
      <c r="C186" s="9"/>
      <c r="D186" t="s">
        <v>4</v>
      </c>
      <c r="E186" s="11">
        <f>VLOOKUP(A185,'[1]1 Worksheet'!$C:$AA,5,FALSE)</f>
        <v>95</v>
      </c>
      <c r="F186" s="12">
        <f>VLOOKUP(A185,'[1]1 Worksheet'!$C:$AA,20,FALSE)</f>
        <v>19</v>
      </c>
      <c r="G186" s="13" t="str">
        <f>IF(F186&gt;17,"N","Y")</f>
        <v>N</v>
      </c>
    </row>
    <row r="187" spans="1:7" x14ac:dyDescent="0.25">
      <c r="C187" s="9"/>
      <c r="D187" t="s">
        <v>5</v>
      </c>
      <c r="E187" s="11">
        <f>VLOOKUP(A185,'[1]2 Worksheet'!$C:$AA,5,FALSE)</f>
        <v>83</v>
      </c>
      <c r="F187" s="12">
        <f>VLOOKUP(A185,'[1]2 Worksheet'!$C:$AA,20,FALSE)</f>
        <v>16.600000000000001</v>
      </c>
      <c r="G187" s="13" t="str">
        <f>IF(F187&gt;17,"N","Y")</f>
        <v>Y</v>
      </c>
    </row>
    <row r="188" spans="1:7" x14ac:dyDescent="0.25">
      <c r="C188" s="9"/>
      <c r="D188" t="s">
        <v>6</v>
      </c>
      <c r="E188" s="11">
        <f>VLOOKUP(A185,'[1]3 Worksheet'!$C:$AA,5,FALSE)</f>
        <v>97</v>
      </c>
      <c r="F188" s="12">
        <f>VLOOKUP(A185,'[1]3 Worksheet'!$C:$AA,20,FALSE)</f>
        <v>19.399999999999999</v>
      </c>
      <c r="G188" s="13" t="str">
        <f>IF(F188&gt;20,"N","Y")</f>
        <v>Y</v>
      </c>
    </row>
    <row r="189" spans="1:7" x14ac:dyDescent="0.25">
      <c r="A189">
        <f>VLOOKUP(C189,'[1]Lookup State Code &amp; Star Rating'!$B:$C,2,FALSE)</f>
        <v>218</v>
      </c>
      <c r="C189" s="9" t="str">
        <f>'[1]1 Worksheet'!$D$61</f>
        <v>Smithridge Elementary</v>
      </c>
      <c r="D189" s="9"/>
      <c r="G189" s="13"/>
    </row>
    <row r="190" spans="1:7" x14ac:dyDescent="0.25">
      <c r="C190" s="9"/>
      <c r="D190" t="s">
        <v>4</v>
      </c>
      <c r="E190" s="11">
        <f>VLOOKUP(A189,'[1]1 Worksheet'!$C:$AA,5,FALSE)</f>
        <v>83</v>
      </c>
      <c r="F190" s="12">
        <f>VLOOKUP(A189,'[1]1 Worksheet'!$C:$AA,20,FALSE)</f>
        <v>14.647058823529413</v>
      </c>
      <c r="G190" s="13" t="str">
        <f>IF(F190&gt;17,"N","Y")</f>
        <v>Y</v>
      </c>
    </row>
    <row r="191" spans="1:7" x14ac:dyDescent="0.25">
      <c r="C191" s="9"/>
      <c r="D191" t="s">
        <v>5</v>
      </c>
      <c r="E191" s="11">
        <f>VLOOKUP(A189,'[1]2 Worksheet'!$C:$AA,5,FALSE)</f>
        <v>93</v>
      </c>
      <c r="F191" s="12">
        <f>VLOOKUP(A189,'[1]2 Worksheet'!$C:$AA,20,FALSE)</f>
        <v>16.411764705882355</v>
      </c>
      <c r="G191" s="13" t="str">
        <f>IF(F191&gt;17,"N","Y")</f>
        <v>Y</v>
      </c>
    </row>
    <row r="192" spans="1:7" x14ac:dyDescent="0.25">
      <c r="C192" s="9"/>
      <c r="D192" t="s">
        <v>6</v>
      </c>
      <c r="E192" s="11">
        <f>VLOOKUP(A189,'[1]3 Worksheet'!$C:$AA,5,FALSE)</f>
        <v>102</v>
      </c>
      <c r="F192" s="12">
        <f>VLOOKUP(A189,'[1]3 Worksheet'!$C:$AA,20,FALSE)</f>
        <v>18</v>
      </c>
      <c r="G192" s="13" t="str">
        <f>IF(F192&gt;20,"N","Y")</f>
        <v>Y</v>
      </c>
    </row>
    <row r="193" spans="1:7" x14ac:dyDescent="0.25">
      <c r="A193">
        <f>VLOOKUP(C193,'[1]Lookup State Code &amp; Star Rating'!$B:$C,2,FALSE)</f>
        <v>269</v>
      </c>
      <c r="C193" s="9" t="str">
        <f>'[1]1 Worksheet'!$D$62</f>
        <v>Spanish Springs Elementary</v>
      </c>
      <c r="D193" s="9"/>
      <c r="G193" s="13"/>
    </row>
    <row r="194" spans="1:7" x14ac:dyDescent="0.25">
      <c r="C194" s="9"/>
      <c r="D194" t="s">
        <v>4</v>
      </c>
      <c r="E194" s="11">
        <f>VLOOKUP(A193,'[1]1 Worksheet'!$C:$AA,5,FALSE)</f>
        <v>116</v>
      </c>
      <c r="F194" s="12">
        <f>VLOOKUP(A193,'[1]1 Worksheet'!$C:$AA,20,FALSE)</f>
        <v>16.186046511627907</v>
      </c>
      <c r="G194" s="13" t="str">
        <f>IF(F194&gt;17,"N","Y")</f>
        <v>Y</v>
      </c>
    </row>
    <row r="195" spans="1:7" x14ac:dyDescent="0.25">
      <c r="C195" s="9"/>
      <c r="D195" t="s">
        <v>5</v>
      </c>
      <c r="E195" s="11">
        <f>VLOOKUP(A193,'[1]2 Worksheet'!$C:$AA,5,FALSE)</f>
        <v>140</v>
      </c>
      <c r="F195" s="12">
        <f>VLOOKUP(A193,'[1]2 Worksheet'!$C:$AA,20,FALSE)</f>
        <v>16.470588235294116</v>
      </c>
      <c r="G195" s="13" t="str">
        <f>IF(F195&gt;17,"N","Y")</f>
        <v>Y</v>
      </c>
    </row>
    <row r="196" spans="1:7" x14ac:dyDescent="0.25">
      <c r="C196" s="9"/>
      <c r="D196" t="s">
        <v>6</v>
      </c>
      <c r="E196" s="11">
        <f>VLOOKUP(A193,'[1]3 Worksheet'!$C:$AA,5,FALSE)</f>
        <v>130</v>
      </c>
      <c r="F196" s="12">
        <f>VLOOKUP(A193,'[1]3 Worksheet'!$C:$AA,20,FALSE)</f>
        <v>21.081081081081081</v>
      </c>
      <c r="G196" s="13" t="str">
        <f>IF(F196&gt;20,"N","Y")</f>
        <v>N</v>
      </c>
    </row>
    <row r="197" spans="1:7" x14ac:dyDescent="0.25">
      <c r="A197">
        <f>VLOOKUP(C197,'[1]Lookup State Code &amp; Star Rating'!$B:$C,2,FALSE)</f>
        <v>219</v>
      </c>
      <c r="C197" s="9" t="str">
        <f>'[1]1 Worksheet'!$D$63</f>
        <v>Stead Elementary</v>
      </c>
      <c r="D197" s="9"/>
      <c r="G197" s="13"/>
    </row>
    <row r="198" spans="1:7" x14ac:dyDescent="0.25">
      <c r="C198" s="9"/>
      <c r="D198" t="s">
        <v>4</v>
      </c>
      <c r="E198" s="11">
        <f>VLOOKUP(A197,'[1]1 Worksheet'!$C:$AA,5,FALSE)</f>
        <v>92</v>
      </c>
      <c r="F198" s="12">
        <f>VLOOKUP(A197,'[1]1 Worksheet'!$C:$AA,20,FALSE)</f>
        <v>17.754385964912281</v>
      </c>
      <c r="G198" s="13" t="str">
        <f>IF(F198&gt;17,"N","Y")</f>
        <v>N</v>
      </c>
    </row>
    <row r="199" spans="1:7" x14ac:dyDescent="0.25">
      <c r="C199" s="9"/>
      <c r="D199" t="s">
        <v>5</v>
      </c>
      <c r="E199" s="11">
        <f>VLOOKUP(A197,'[1]2 Worksheet'!$C:$AA,5,FALSE)</f>
        <v>96</v>
      </c>
      <c r="F199" s="12">
        <f>VLOOKUP(A197,'[1]2 Worksheet'!$C:$AA,20,FALSE)</f>
        <v>15.529411764705882</v>
      </c>
      <c r="G199" s="13" t="str">
        <f>IF(F199&gt;17,"N","Y")</f>
        <v>Y</v>
      </c>
    </row>
    <row r="200" spans="1:7" x14ac:dyDescent="0.25">
      <c r="C200" s="9"/>
      <c r="D200" t="s">
        <v>6</v>
      </c>
      <c r="E200" s="11">
        <f>VLOOKUP(A197,'[1]3 Worksheet'!$C:$AA,5,FALSE)</f>
        <v>111</v>
      </c>
      <c r="F200" s="12">
        <f>VLOOKUP(A197,'[1]3 Worksheet'!$C:$AA,20,FALSE)</f>
        <v>17.442857142857143</v>
      </c>
      <c r="G200" s="13" t="str">
        <f>IF(F200&gt;20,"N","Y")</f>
        <v>Y</v>
      </c>
    </row>
    <row r="201" spans="1:7" x14ac:dyDescent="0.25">
      <c r="A201">
        <f>VLOOKUP(C201,'[1]Lookup State Code &amp; Star Rating'!$B:$C,2,FALSE)</f>
        <v>234</v>
      </c>
      <c r="C201" s="9" t="str">
        <f>'[1]1 Worksheet'!$D$64</f>
        <v>Sun Valley Elementary</v>
      </c>
      <c r="D201" s="9"/>
      <c r="G201" s="13"/>
    </row>
    <row r="202" spans="1:7" x14ac:dyDescent="0.25">
      <c r="C202" s="9"/>
      <c r="D202" t="s">
        <v>4</v>
      </c>
      <c r="E202" s="11">
        <f>VLOOKUP(A201,'[1]1 Worksheet'!$C:$AA,5,FALSE)</f>
        <v>84</v>
      </c>
      <c r="F202" s="12">
        <f>VLOOKUP(A201,'[1]1 Worksheet'!$C:$AA,20,FALSE)</f>
        <v>16.8</v>
      </c>
      <c r="G202" s="13" t="str">
        <f>IF(F202&gt;17,"N","Y")</f>
        <v>Y</v>
      </c>
    </row>
    <row r="203" spans="1:7" x14ac:dyDescent="0.25">
      <c r="C203" s="9"/>
      <c r="D203" t="s">
        <v>5</v>
      </c>
      <c r="E203" s="11">
        <f>VLOOKUP(A201,'[1]2 Worksheet'!$C:$AA,5,FALSE)</f>
        <v>78</v>
      </c>
      <c r="F203" s="12">
        <f>VLOOKUP(A201,'[1]2 Worksheet'!$C:$AA,20,FALSE)</f>
        <v>19.5</v>
      </c>
      <c r="G203" s="13" t="str">
        <f>IF(F203&gt;17,"N","Y")</f>
        <v>N</v>
      </c>
    </row>
    <row r="204" spans="1:7" x14ac:dyDescent="0.25">
      <c r="C204" s="9"/>
      <c r="D204" t="s">
        <v>6</v>
      </c>
      <c r="E204" s="11">
        <f>VLOOKUP(A201,'[1]3 Worksheet'!$C:$AA,5,FALSE)</f>
        <v>95</v>
      </c>
      <c r="F204" s="12">
        <f>VLOOKUP(A201,'[1]3 Worksheet'!$C:$AA,20,FALSE)</f>
        <v>19</v>
      </c>
      <c r="G204" s="13" t="str">
        <f>IF(F204&gt;20,"N","Y")</f>
        <v>Y</v>
      </c>
    </row>
    <row r="205" spans="1:7" x14ac:dyDescent="0.25">
      <c r="A205">
        <f>VLOOKUP(C205,'[1]Lookup State Code &amp; Star Rating'!$B:$C,2,FALSE)</f>
        <v>265</v>
      </c>
      <c r="C205" s="9" t="str">
        <f>'[1]1 Worksheet'!$D$65</f>
        <v>Taylor Elementary</v>
      </c>
      <c r="D205" s="9"/>
      <c r="G205" s="13"/>
    </row>
    <row r="206" spans="1:7" x14ac:dyDescent="0.25">
      <c r="C206" s="9"/>
      <c r="D206" t="s">
        <v>4</v>
      </c>
      <c r="E206" s="11">
        <f>VLOOKUP(A205,'[1]1 Worksheet'!$C:$AA,5,FALSE)</f>
        <v>114</v>
      </c>
      <c r="F206" s="12">
        <f>VLOOKUP(A205,'[1]1 Worksheet'!$C:$AA,20,FALSE)</f>
        <v>18.387096774193548</v>
      </c>
      <c r="G206" s="13" t="str">
        <f>IF(F206&gt;17,"N","Y")</f>
        <v>N</v>
      </c>
    </row>
    <row r="207" spans="1:7" x14ac:dyDescent="0.25">
      <c r="C207" s="9"/>
      <c r="D207" t="s">
        <v>5</v>
      </c>
      <c r="E207" s="11">
        <f>VLOOKUP(A205,'[1]2 Worksheet'!$C:$AA,5,FALSE)</f>
        <v>119</v>
      </c>
      <c r="F207" s="12">
        <f>VLOOKUP(A205,'[1]2 Worksheet'!$C:$AA,20,FALSE)</f>
        <v>16.760563380281692</v>
      </c>
      <c r="G207" s="13" t="str">
        <f>IF(F207&gt;17,"N","Y")</f>
        <v>Y</v>
      </c>
    </row>
    <row r="208" spans="1:7" x14ac:dyDescent="0.25">
      <c r="C208" s="9"/>
      <c r="D208" t="s">
        <v>6</v>
      </c>
      <c r="E208" s="11">
        <f>VLOOKUP(A205,'[1]3 Worksheet'!$C:$AA,5,FALSE)</f>
        <v>118</v>
      </c>
      <c r="F208" s="12">
        <f>VLOOKUP(A205,'[1]3 Worksheet'!$C:$AA,20,FALSE)</f>
        <v>22.69230769230769</v>
      </c>
      <c r="G208" s="13" t="str">
        <f>IF(F208&gt;20,"N","Y")</f>
        <v>N</v>
      </c>
    </row>
    <row r="209" spans="1:7" x14ac:dyDescent="0.25">
      <c r="A209">
        <f>VLOOKUP(C209,'[1]Lookup State Code &amp; Star Rating'!$B:$C,2,FALSE)</f>
        <v>209</v>
      </c>
      <c r="C209" s="9" t="str">
        <f>'[1]1 Worksheet'!$D$66</f>
        <v>Towles Elementary</v>
      </c>
      <c r="D209" s="9"/>
      <c r="G209" s="13"/>
    </row>
    <row r="210" spans="1:7" x14ac:dyDescent="0.25">
      <c r="C210" s="9"/>
      <c r="D210" t="s">
        <v>4</v>
      </c>
      <c r="E210" s="11">
        <f>VLOOKUP(A209,'[1]1 Worksheet'!$C:$AA,5,FALSE)</f>
        <v>53</v>
      </c>
      <c r="F210" s="12">
        <f>VLOOKUP(A209,'[1]1 Worksheet'!$C:$AA,20,FALSE)</f>
        <v>16.130434782608695</v>
      </c>
      <c r="G210" s="13" t="str">
        <f>IF(F210&gt;17,"N","Y")</f>
        <v>Y</v>
      </c>
    </row>
    <row r="211" spans="1:7" x14ac:dyDescent="0.25">
      <c r="C211" s="9"/>
      <c r="D211" t="s">
        <v>5</v>
      </c>
      <c r="E211" s="11">
        <f>VLOOKUP(A209,'[1]2 Worksheet'!$C:$AA,5,FALSE)</f>
        <v>55</v>
      </c>
      <c r="F211" s="12">
        <f>VLOOKUP(A209,'[1]2 Worksheet'!$C:$AA,20,FALSE)</f>
        <v>17.5</v>
      </c>
      <c r="G211" s="13" t="str">
        <f>IF(F211&gt;17,"N","Y")</f>
        <v>N</v>
      </c>
    </row>
    <row r="212" spans="1:7" x14ac:dyDescent="0.25">
      <c r="C212" s="9"/>
      <c r="D212" t="s">
        <v>6</v>
      </c>
      <c r="E212" s="11">
        <f>VLOOKUP(A209,'[1]3 Worksheet'!$C:$AA,5,FALSE)</f>
        <v>38</v>
      </c>
      <c r="F212" s="12">
        <f>VLOOKUP(A209,'[1]3 Worksheet'!$C:$AA,20,FALSE)</f>
        <v>14.777777777777779</v>
      </c>
      <c r="G212" s="13" t="str">
        <f>IF(F212&gt;20,"N","Y")</f>
        <v>Y</v>
      </c>
    </row>
    <row r="213" spans="1:7" x14ac:dyDescent="0.25">
      <c r="A213">
        <f>VLOOKUP(C213,'[1]Lookup State Code &amp; Star Rating'!$B:$C,2,FALSE)</f>
        <v>235</v>
      </c>
      <c r="C213" s="9" t="str">
        <f>'[1]1 Worksheet'!$D$67</f>
        <v>Verdi Elementary</v>
      </c>
      <c r="D213" s="9"/>
      <c r="G213" s="13"/>
    </row>
    <row r="214" spans="1:7" x14ac:dyDescent="0.25">
      <c r="C214" s="9"/>
      <c r="D214" t="s">
        <v>4</v>
      </c>
      <c r="E214" s="11">
        <f>VLOOKUP(A213,'[1]1 Worksheet'!$C:$AA,5,FALSE)</f>
        <v>40</v>
      </c>
      <c r="F214" s="12">
        <f>VLOOKUP(A213,'[1]1 Worksheet'!$C:$AA,20,FALSE)</f>
        <v>13.333333333333334</v>
      </c>
      <c r="G214" s="13" t="str">
        <f>IF(F214&gt;17,"N","Y")</f>
        <v>Y</v>
      </c>
    </row>
    <row r="215" spans="1:7" x14ac:dyDescent="0.25">
      <c r="C215" s="9"/>
      <c r="D215" t="s">
        <v>5</v>
      </c>
      <c r="E215" s="11">
        <f>VLOOKUP(A213,'[1]2 Worksheet'!$C:$AA,5,FALSE)</f>
        <v>40</v>
      </c>
      <c r="F215" s="12">
        <f>VLOOKUP(A213,'[1]2 Worksheet'!$C:$AA,20,FALSE)</f>
        <v>13.333333333333334</v>
      </c>
      <c r="G215" s="13" t="str">
        <f>IF(F215&gt;17,"N","Y")</f>
        <v>Y</v>
      </c>
    </row>
    <row r="216" spans="1:7" x14ac:dyDescent="0.25">
      <c r="C216" s="9"/>
      <c r="D216" t="s">
        <v>6</v>
      </c>
      <c r="E216" s="11">
        <f>VLOOKUP(A213,'[1]3 Worksheet'!$C:$AA,5,FALSE)</f>
        <v>47</v>
      </c>
      <c r="F216" s="12">
        <f>VLOOKUP(A213,'[1]3 Worksheet'!$C:$AA,20,FALSE)</f>
        <v>23.5</v>
      </c>
      <c r="G216" s="13" t="str">
        <f>IF(F216&gt;20,"N","Y")</f>
        <v>N</v>
      </c>
    </row>
    <row r="217" spans="1:7" x14ac:dyDescent="0.25">
      <c r="A217">
        <f>VLOOKUP(C217,'[1]Lookup State Code &amp; Star Rating'!$B:$C,2,FALSE)</f>
        <v>220</v>
      </c>
      <c r="C217" s="9" t="str">
        <f>'[1]1 Worksheet'!$D$68</f>
        <v>Veterans Elementary</v>
      </c>
      <c r="D217" s="9"/>
      <c r="G217" s="13"/>
    </row>
    <row r="218" spans="1:7" x14ac:dyDescent="0.25">
      <c r="C218" s="9"/>
      <c r="D218" t="s">
        <v>4</v>
      </c>
      <c r="E218" s="11">
        <f>VLOOKUP(A217,'[1]1 Worksheet'!$C:$AA,5,FALSE)</f>
        <v>59</v>
      </c>
      <c r="F218" s="12">
        <f>VLOOKUP(A217,'[1]1 Worksheet'!$C:$AA,20,FALSE)</f>
        <v>17.956521739130434</v>
      </c>
      <c r="G218" s="13" t="str">
        <f>IF(F218&gt;17,"N","Y")</f>
        <v>N</v>
      </c>
    </row>
    <row r="219" spans="1:7" x14ac:dyDescent="0.25">
      <c r="C219" s="9"/>
      <c r="D219" t="s">
        <v>5</v>
      </c>
      <c r="E219" s="11">
        <f>VLOOKUP(A217,'[1]2 Worksheet'!$C:$AA,5,FALSE)</f>
        <v>50</v>
      </c>
      <c r="F219" s="12">
        <f>VLOOKUP(A217,'[1]2 Worksheet'!$C:$AA,20,FALSE)</f>
        <v>14.000000000000002</v>
      </c>
      <c r="G219" s="13" t="str">
        <f>IF(F219&gt;17,"N","Y")</f>
        <v>Y</v>
      </c>
    </row>
    <row r="220" spans="1:7" x14ac:dyDescent="0.25">
      <c r="C220" s="9"/>
      <c r="D220" t="s">
        <v>6</v>
      </c>
      <c r="E220" s="11">
        <f>VLOOKUP(A217,'[1]3 Worksheet'!$C:$AA,5,FALSE)</f>
        <v>62</v>
      </c>
      <c r="F220" s="12">
        <f>VLOOKUP(A217,'[1]3 Worksheet'!$C:$AA,20,FALSE)</f>
        <v>19.727272727272727</v>
      </c>
      <c r="G220" s="13" t="str">
        <f>IF(F220&gt;20,"N","Y")</f>
        <v>Y</v>
      </c>
    </row>
    <row r="221" spans="1:7" x14ac:dyDescent="0.25">
      <c r="A221">
        <f>VLOOKUP(C221,'[1]Lookup State Code &amp; Star Rating'!$B:$C,2,FALSE)</f>
        <v>205</v>
      </c>
      <c r="C221" s="9" t="str">
        <f>'[1]1 Worksheet'!$D$69</f>
        <v>Warner Elementary</v>
      </c>
      <c r="D221" s="9"/>
      <c r="G221" s="13"/>
    </row>
    <row r="222" spans="1:7" x14ac:dyDescent="0.25">
      <c r="C222" s="9"/>
      <c r="D222" t="s">
        <v>4</v>
      </c>
      <c r="E222" s="11">
        <f>VLOOKUP(A221,'[1]1 Worksheet'!$C:$AA,5,FALSE)</f>
        <v>60</v>
      </c>
      <c r="F222" s="12">
        <f>VLOOKUP(A221,'[1]1 Worksheet'!$C:$AA,20,FALSE)</f>
        <v>20</v>
      </c>
      <c r="G222" s="13" t="str">
        <f>IF(F222&gt;17,"N","Y")</f>
        <v>N</v>
      </c>
    </row>
    <row r="223" spans="1:7" x14ac:dyDescent="0.25">
      <c r="C223" s="9"/>
      <c r="D223" t="s">
        <v>5</v>
      </c>
      <c r="E223" s="11">
        <f>VLOOKUP(A221,'[1]2 Worksheet'!$C:$AA,5,FALSE)</f>
        <v>50</v>
      </c>
      <c r="F223" s="12">
        <f>VLOOKUP(A221,'[1]2 Worksheet'!$C:$AA,20,FALSE)</f>
        <v>16.666666666666668</v>
      </c>
      <c r="G223" s="13" t="str">
        <f>IF(F223&gt;17,"N","Y")</f>
        <v>Y</v>
      </c>
    </row>
    <row r="224" spans="1:7" x14ac:dyDescent="0.25">
      <c r="C224" s="9"/>
      <c r="D224" t="s">
        <v>6</v>
      </c>
      <c r="E224" s="11">
        <f>VLOOKUP(A221,'[1]3 Worksheet'!$C:$AA,5,FALSE)</f>
        <v>40</v>
      </c>
      <c r="F224" s="12">
        <f>VLOOKUP(A221,'[1]3 Worksheet'!$C:$AA,20,FALSE)</f>
        <v>20</v>
      </c>
      <c r="G224" s="13" t="str">
        <f>IF(F224&gt;20,"N","Y")</f>
        <v>Y</v>
      </c>
    </row>
    <row r="225" spans="1:7" x14ac:dyDescent="0.25">
      <c r="A225">
        <f>VLOOKUP(C225,'[1]Lookup State Code &amp; Star Rating'!$B:$C,2,FALSE)</f>
        <v>264</v>
      </c>
      <c r="C225" s="9" t="str">
        <f>'[1]1 Worksheet'!$D$70</f>
        <v>Westergard Elementary</v>
      </c>
      <c r="D225" s="9"/>
      <c r="G225" s="13"/>
    </row>
    <row r="226" spans="1:7" x14ac:dyDescent="0.25">
      <c r="C226" s="9"/>
      <c r="D226" t="s">
        <v>4</v>
      </c>
      <c r="E226" s="11">
        <f>VLOOKUP(A225,'[1]1 Worksheet'!$C:$AA,5,FALSE)</f>
        <v>80</v>
      </c>
      <c r="F226" s="12">
        <f>VLOOKUP(A225,'[1]1 Worksheet'!$C:$AA,20,FALSE)</f>
        <v>18.666666666666668</v>
      </c>
      <c r="G226" s="13" t="str">
        <f>IF(F226&gt;17,"N","Y")</f>
        <v>N</v>
      </c>
    </row>
    <row r="227" spans="1:7" x14ac:dyDescent="0.25">
      <c r="C227" s="9"/>
      <c r="D227" t="s">
        <v>5</v>
      </c>
      <c r="E227" s="11">
        <f>VLOOKUP(A225,'[1]2 Worksheet'!$C:$AA,5,FALSE)</f>
        <v>91</v>
      </c>
      <c r="F227" s="12">
        <f>VLOOKUP(A225,'[1]2 Worksheet'!$C:$AA,20,FALSE)</f>
        <v>18.2</v>
      </c>
      <c r="G227" s="13" t="str">
        <f>IF(F227&gt;17,"N","Y")</f>
        <v>N</v>
      </c>
    </row>
    <row r="228" spans="1:7" x14ac:dyDescent="0.25">
      <c r="C228" s="9"/>
      <c r="D228" t="s">
        <v>6</v>
      </c>
      <c r="E228" s="11">
        <f>VLOOKUP(A225,'[1]3 Worksheet'!$C:$AA,5,FALSE)</f>
        <v>79</v>
      </c>
      <c r="F228" s="12">
        <f>VLOOKUP(A225,'[1]3 Worksheet'!$C:$AA,20,FALSE)</f>
        <v>25.136363636363637</v>
      </c>
      <c r="G228" s="13" t="str">
        <f>IF(F228&gt;20,"N","Y")</f>
        <v>N</v>
      </c>
    </row>
    <row r="229" spans="1:7" x14ac:dyDescent="0.25">
      <c r="A229">
        <f>VLOOKUP(C229,'[1]Lookup State Code &amp; Star Rating'!$B:$C,2,FALSE)</f>
        <v>259</v>
      </c>
      <c r="C229" s="9" t="str">
        <f>'[1]1 Worksheet'!$D$71</f>
        <v>Whitehead Elementary</v>
      </c>
      <c r="D229" s="9"/>
      <c r="G229" s="13"/>
    </row>
    <row r="230" spans="1:7" x14ac:dyDescent="0.25">
      <c r="C230" s="9"/>
      <c r="D230" t="s">
        <v>4</v>
      </c>
      <c r="E230" s="11">
        <f>VLOOKUP(A229,'[1]1 Worksheet'!$C:$AA,5,FALSE)</f>
        <v>59</v>
      </c>
      <c r="F230" s="12">
        <f>VLOOKUP(A229,'[1]1 Worksheet'!$C:$AA,20,FALSE)</f>
        <v>17.129032258064516</v>
      </c>
      <c r="G230" s="13" t="str">
        <f>IF(F230&gt;17,"N","Y")</f>
        <v>N</v>
      </c>
    </row>
    <row r="231" spans="1:7" x14ac:dyDescent="0.25">
      <c r="C231" s="9"/>
      <c r="D231" t="s">
        <v>5</v>
      </c>
      <c r="E231" s="11">
        <f>VLOOKUP(A229,'[1]2 Worksheet'!$C:$AA,5,FALSE)</f>
        <v>62</v>
      </c>
      <c r="F231" s="12">
        <f>VLOOKUP(A229,'[1]2 Worksheet'!$C:$AA,20,FALSE)</f>
        <v>19.241379310344826</v>
      </c>
      <c r="G231" s="13" t="str">
        <f>IF(F231&gt;17,"N","Y")</f>
        <v>N</v>
      </c>
    </row>
    <row r="232" spans="1:7" x14ac:dyDescent="0.25">
      <c r="C232" s="9"/>
      <c r="D232" t="s">
        <v>6</v>
      </c>
      <c r="E232" s="11">
        <f>VLOOKUP(A229,'[1]3 Worksheet'!$C:$AA,5,FALSE)</f>
        <v>62</v>
      </c>
      <c r="F232" s="12">
        <f>VLOOKUP(A229,'[1]3 Worksheet'!$C:$AA,20,FALSE)</f>
        <v>18.599999999999998</v>
      </c>
      <c r="G232" s="13" t="str">
        <f>IF(F232&gt;20,"N","Y")</f>
        <v>Y</v>
      </c>
    </row>
    <row r="233" spans="1:7" x14ac:dyDescent="0.25">
      <c r="A233">
        <f>VLOOKUP(C233,'[1]Lookup State Code &amp; Star Rating'!$B:$C,2,FALSE)</f>
        <v>270</v>
      </c>
      <c r="C233" s="9" t="str">
        <f>'[1]1 Worksheet'!$D$72</f>
        <v>Winnemucca Elementary</v>
      </c>
      <c r="D233" s="9"/>
      <c r="G233" s="13"/>
    </row>
    <row r="234" spans="1:7" x14ac:dyDescent="0.25">
      <c r="C234" s="9"/>
      <c r="D234" t="s">
        <v>4</v>
      </c>
      <c r="E234" s="11">
        <f>VLOOKUP(A233,'[1]1 Worksheet'!$C:$AA,5,FALSE)</f>
        <v>102</v>
      </c>
      <c r="F234" s="12">
        <f>VLOOKUP(A233,'[1]1 Worksheet'!$C:$AA,20,FALSE)</f>
        <v>17.876288659793815</v>
      </c>
      <c r="G234" s="13" t="str">
        <f>IF(F234&gt;17,"N","Y")</f>
        <v>N</v>
      </c>
    </row>
    <row r="235" spans="1:7" x14ac:dyDescent="0.25">
      <c r="C235" s="9"/>
      <c r="D235" t="s">
        <v>5</v>
      </c>
      <c r="E235" s="11">
        <f>VLOOKUP(A233,'[1]2 Worksheet'!$C:$AA,5,FALSE)</f>
        <v>84</v>
      </c>
      <c r="F235" s="12">
        <f>VLOOKUP(A233,'[1]2 Worksheet'!$C:$AA,20,FALSE)</f>
        <v>17.849999999999998</v>
      </c>
      <c r="G235" s="13" t="str">
        <f>IF(F235&gt;17,"N","Y")</f>
        <v>N</v>
      </c>
    </row>
    <row r="236" spans="1:7" x14ac:dyDescent="0.25">
      <c r="C236" s="9"/>
      <c r="D236" t="s">
        <v>6</v>
      </c>
      <c r="E236" s="11">
        <f>VLOOKUP(A233,'[1]3 Worksheet'!$C:$AA,5,FALSE)</f>
        <v>81</v>
      </c>
      <c r="F236" s="12">
        <f>VLOOKUP(A233,'[1]3 Worksheet'!$C:$AA,20,FALSE)</f>
        <v>18.608108108108105</v>
      </c>
      <c r="G236" s="13" t="str">
        <f>IF(F236&gt;20,"N","Y")</f>
        <v>Y</v>
      </c>
    </row>
    <row r="237" spans="1:7" x14ac:dyDescent="0.25">
      <c r="A237">
        <f>VLOOKUP(C237,'[1]Lookup State Code &amp; Star Rating'!$B:$C,2,FALSE)</f>
        <v>210</v>
      </c>
      <c r="C237" s="9" t="str">
        <f>'[1]1 Worksheet'!$D$73</f>
        <v>Melton Elementary</v>
      </c>
      <c r="D237" s="9"/>
      <c r="G237" s="13"/>
    </row>
    <row r="238" spans="1:7" x14ac:dyDescent="0.25">
      <c r="C238" s="9"/>
      <c r="D238" t="s">
        <v>4</v>
      </c>
      <c r="E238" s="11">
        <f>VLOOKUP(A237,'[1]1 Worksheet'!$C:$AA,5,FALSE)</f>
        <v>99</v>
      </c>
      <c r="F238" s="12">
        <f>VLOOKUP(A237,'[1]1 Worksheet'!$C:$AA,20,FALSE)</f>
        <v>18.562499999999996</v>
      </c>
      <c r="G238" s="13" t="str">
        <f>IF(F238&gt;17,"N","Y")</f>
        <v>N</v>
      </c>
    </row>
    <row r="239" spans="1:7" x14ac:dyDescent="0.25">
      <c r="C239" s="9"/>
      <c r="D239" t="s">
        <v>5</v>
      </c>
      <c r="E239" s="11">
        <f>VLOOKUP(A237,'[1]2 Worksheet'!$C:$AA,5,FALSE)</f>
        <v>96</v>
      </c>
      <c r="F239" s="12">
        <f>VLOOKUP(A237,'[1]2 Worksheet'!$C:$AA,20,FALSE)</f>
        <v>19.2</v>
      </c>
      <c r="G239" s="13" t="str">
        <f>IF(F239&gt;17,"N","Y")</f>
        <v>N</v>
      </c>
    </row>
    <row r="240" spans="1:7" x14ac:dyDescent="0.25">
      <c r="C240" s="9"/>
      <c r="D240" t="s">
        <v>6</v>
      </c>
      <c r="E240" s="11">
        <f>VLOOKUP(A237,'[1]3 Worksheet'!$C:$AA,5,FALSE)</f>
        <v>106</v>
      </c>
      <c r="F240" s="12">
        <f>VLOOKUP(A237,'[1]3 Worksheet'!$C:$AA,20,FALSE)</f>
        <v>22.714285714285719</v>
      </c>
      <c r="G240" s="13" t="str">
        <f>IF(F240&gt;20,"N","Y")</f>
        <v>N</v>
      </c>
    </row>
    <row r="241" spans="1:7" x14ac:dyDescent="0.25">
      <c r="A241">
        <f>VLOOKUP(C241,'[1]Lookup State Code &amp; Star Rating'!$B:$C,2,FALSE)</f>
        <v>276</v>
      </c>
      <c r="C241" s="9" t="str">
        <f>'[1]1 Worksheet'!$D$74</f>
        <v>Van Gorder Elementary</v>
      </c>
      <c r="D241" s="9"/>
      <c r="G241" s="13"/>
    </row>
    <row r="242" spans="1:7" x14ac:dyDescent="0.25">
      <c r="C242" s="9"/>
      <c r="D242" t="s">
        <v>4</v>
      </c>
      <c r="E242" s="11">
        <f>VLOOKUP(A241,'[1]1 Worksheet'!$C:$AA,5,FALSE)</f>
        <v>140</v>
      </c>
      <c r="F242" s="12">
        <f>VLOOKUP(A241,'[1]1 Worksheet'!$C:$AA,20,FALSE)</f>
        <v>17.073170731707318</v>
      </c>
      <c r="G242" s="13" t="str">
        <f>IF(F242&gt;17,"N","Y")</f>
        <v>N</v>
      </c>
    </row>
    <row r="243" spans="1:7" x14ac:dyDescent="0.25">
      <c r="C243" s="9"/>
      <c r="D243" t="s">
        <v>5</v>
      </c>
      <c r="E243" s="11">
        <f>VLOOKUP(A241,'[1]2 Worksheet'!$C:$AA,5,FALSE)</f>
        <v>138</v>
      </c>
      <c r="F243" s="12">
        <f>VLOOKUP(A241,'[1]2 Worksheet'!$C:$AA,20,FALSE)</f>
        <v>16.829268292682929</v>
      </c>
      <c r="G243" s="13" t="str">
        <f>IF(F243&gt;17,"N","Y")</f>
        <v>Y</v>
      </c>
    </row>
    <row r="244" spans="1:7" x14ac:dyDescent="0.25">
      <c r="C244" s="9"/>
      <c r="D244" t="s">
        <v>6</v>
      </c>
      <c r="E244" s="11">
        <f>VLOOKUP(A241,'[1]3 Worksheet'!$C:$AA,5,FALSE)</f>
        <v>113</v>
      </c>
      <c r="F244" s="12">
        <f>VLOOKUP(A241,'[1]3 Worksheet'!$C:$AA,20,FALSE)</f>
        <v>21.73076923076923</v>
      </c>
      <c r="G244" s="13" t="str">
        <f>IF(F244&gt;20,"N","Y")</f>
        <v>N</v>
      </c>
    </row>
    <row r="245" spans="1:7" x14ac:dyDescent="0.25">
      <c r="A245">
        <f>VLOOKUP(C245,'[1]Lookup State Code &amp; Star Rating'!$B:$C,2,FALSE)</f>
        <v>212</v>
      </c>
      <c r="C245" s="9" t="str">
        <f>'[1]1 Worksheet'!$D$75</f>
        <v>Double Diamond Elementary</v>
      </c>
      <c r="D245" s="9"/>
      <c r="G245" s="13"/>
    </row>
    <row r="246" spans="1:7" x14ac:dyDescent="0.25">
      <c r="C246" s="9"/>
      <c r="D246" t="s">
        <v>4</v>
      </c>
      <c r="E246" s="11">
        <f>VLOOKUP(A245,'[1]1 Worksheet'!$C:$AA,5,FALSE)</f>
        <v>116</v>
      </c>
      <c r="F246" s="12">
        <f>VLOOKUP(A245,'[1]1 Worksheet'!$C:$AA,20,FALSE)</f>
        <v>19.333333333333332</v>
      </c>
      <c r="G246" s="13" t="str">
        <f>IF(F246&gt;17,"N","Y")</f>
        <v>N</v>
      </c>
    </row>
    <row r="247" spans="1:7" x14ac:dyDescent="0.25">
      <c r="C247" s="9"/>
      <c r="D247" t="s">
        <v>5</v>
      </c>
      <c r="E247" s="11">
        <f>VLOOKUP(A245,'[1]2 Worksheet'!$C:$AA,5,FALSE)</f>
        <v>81</v>
      </c>
      <c r="F247" s="12">
        <f>VLOOKUP(A245,'[1]2 Worksheet'!$C:$AA,20,FALSE)</f>
        <v>18</v>
      </c>
      <c r="G247" s="13" t="str">
        <f>IF(F247&gt;17,"N","Y")</f>
        <v>N</v>
      </c>
    </row>
    <row r="248" spans="1:7" x14ac:dyDescent="0.25">
      <c r="C248" s="9"/>
      <c r="D248" t="s">
        <v>6</v>
      </c>
      <c r="E248" s="11">
        <f>VLOOKUP(A245,'[1]3 Worksheet'!$C:$AA,5,FALSE)</f>
        <v>106</v>
      </c>
      <c r="F248" s="12">
        <f>VLOOKUP(A245,'[1]3 Worksheet'!$C:$AA,20,FALSE)</f>
        <v>21.2</v>
      </c>
      <c r="G248" s="13" t="str">
        <f>IF(F248&gt;20,"N","Y")</f>
        <v>N</v>
      </c>
    </row>
    <row r="249" spans="1:7" x14ac:dyDescent="0.25">
      <c r="A249">
        <f>VLOOKUP(C249,'[1]Lookup State Code &amp; Star Rating'!$B:$C,2,FALSE)</f>
        <v>242</v>
      </c>
      <c r="C249" s="9" t="str">
        <f>'[1]1 Worksheet'!$D$76</f>
        <v>Sepulveda Elementary</v>
      </c>
      <c r="D249" s="9"/>
      <c r="G249" s="13"/>
    </row>
    <row r="250" spans="1:7" x14ac:dyDescent="0.25">
      <c r="C250" s="9"/>
      <c r="D250" t="s">
        <v>4</v>
      </c>
      <c r="E250" s="11">
        <f>VLOOKUP(A249,'[1]1 Worksheet'!$C:$AA,5,FALSE)</f>
        <v>116</v>
      </c>
      <c r="F250" s="12">
        <f>VLOOKUP(A249,'[1]1 Worksheet'!$C:$AA,20,FALSE)</f>
        <v>19.333333333333332</v>
      </c>
      <c r="G250" s="13" t="str">
        <f>IF(F250&gt;17,"N","Y")</f>
        <v>N</v>
      </c>
    </row>
    <row r="251" spans="1:7" x14ac:dyDescent="0.25">
      <c r="C251" s="9"/>
      <c r="D251" t="s">
        <v>5</v>
      </c>
      <c r="E251" s="11">
        <f>VLOOKUP(A249,'[1]2 Worksheet'!$C:$AA,5,FALSE)</f>
        <v>120</v>
      </c>
      <c r="F251" s="12">
        <f>VLOOKUP(A249,'[1]2 Worksheet'!$C:$AA,20,FALSE)</f>
        <v>17.142857142857142</v>
      </c>
      <c r="G251" s="13" t="str">
        <f>IF(F251&gt;17,"N","Y")</f>
        <v>N</v>
      </c>
    </row>
    <row r="252" spans="1:7" x14ac:dyDescent="0.25">
      <c r="C252" s="9"/>
      <c r="D252" t="s">
        <v>6</v>
      </c>
      <c r="E252" s="11">
        <f>VLOOKUP(A249,'[1]3 Worksheet'!$C:$AA,5,FALSE)</f>
        <v>109</v>
      </c>
      <c r="F252" s="12">
        <f>VLOOKUP(A249,'[1]3 Worksheet'!$C:$AA,20,FALSE)</f>
        <v>21.8</v>
      </c>
      <c r="G252" s="13" t="str">
        <f>IF(F252&gt;20,"N","Y")</f>
        <v>N</v>
      </c>
    </row>
    <row r="253" spans="1:7" x14ac:dyDescent="0.25">
      <c r="A253">
        <f>VLOOKUP(C253,'[1]Lookup State Code &amp; Star Rating'!$B:$C,2,FALSE)</f>
        <v>241</v>
      </c>
      <c r="C253" s="9" t="str">
        <f>'[1]1 Worksheet'!$D$77</f>
        <v>Hall Elementary</v>
      </c>
      <c r="D253" s="9"/>
      <c r="G253" s="13"/>
    </row>
    <row r="254" spans="1:7" x14ac:dyDescent="0.25">
      <c r="D254" t="s">
        <v>4</v>
      </c>
      <c r="E254" s="11">
        <f>VLOOKUP(A253,'[1]1 Worksheet'!$C:$AA,5,FALSE)</f>
        <v>66</v>
      </c>
      <c r="F254" s="12">
        <f>VLOOKUP(A253,'[1]1 Worksheet'!$C:$AA,20,FALSE)</f>
        <v>16.5</v>
      </c>
      <c r="G254" s="13" t="str">
        <f>IF(F254&gt;17,"N","Y")</f>
        <v>Y</v>
      </c>
    </row>
    <row r="255" spans="1:7" x14ac:dyDescent="0.25">
      <c r="D255" t="s">
        <v>5</v>
      </c>
      <c r="E255" s="11">
        <f>VLOOKUP(A253,'[1]2 Worksheet'!$C:$AA,5,FALSE)</f>
        <v>92</v>
      </c>
      <c r="F255" s="12">
        <f>VLOOKUP(A253,'[1]2 Worksheet'!$C:$AA,20,FALSE)</f>
        <v>18.399999999999999</v>
      </c>
      <c r="G255" s="13" t="str">
        <f>IF(F255&gt;17,"N","Y")</f>
        <v>N</v>
      </c>
    </row>
    <row r="256" spans="1:7" x14ac:dyDescent="0.25">
      <c r="D256" t="s">
        <v>6</v>
      </c>
      <c r="E256" s="11">
        <f>VLOOKUP(A253,'[1]3 Worksheet'!$C:$AA,5,FALSE)</f>
        <v>84</v>
      </c>
      <c r="F256" s="12">
        <f>VLOOKUP(A253,'[1]3 Worksheet'!$C:$AA,20,FALSE)</f>
        <v>21</v>
      </c>
      <c r="G256" s="13" t="str">
        <f>IF(F256&gt;20,"N","Y")</f>
        <v>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Report</vt:lpstr>
    </vt:vector>
  </TitlesOfParts>
  <Company>Washoe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Valerie</dc:creator>
  <cp:lastModifiedBy>Phillips, Valerie</cp:lastModifiedBy>
  <dcterms:created xsi:type="dcterms:W3CDTF">2019-09-09T23:28:16Z</dcterms:created>
  <dcterms:modified xsi:type="dcterms:W3CDTF">2019-09-09T23:29:24Z</dcterms:modified>
</cp:coreProperties>
</file>