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amille.druitt\Desktop\"/>
    </mc:Choice>
  </mc:AlternateContent>
  <xr:revisionPtr revIDLastSave="0" documentId="8_{D86D29FC-A0FB-4C6D-9A4B-110E6CAC312D}" xr6:coauthVersionLast="47" xr6:coauthVersionMax="47" xr10:uidLastSave="{00000000-0000-0000-0000-000000000000}"/>
  <workbookProtection workbookAlgorithmName="SHA-512" workbookHashValue="zKttzwubuO+5KZQP1QiUtUnT72c9hrU52AXoqns7FTN8ycK3gJm61/JAI57rMhtAYXFZM+/Wv0ryzqrrRjlgug==" workbookSaltValue="33aEPwuuFBslLfDrP+TpmQ==" workbookSpinCount="100000" lockStructure="1"/>
  <bookViews>
    <workbookView xWindow="86290" yWindow="-110" windowWidth="29020" windowHeight="15820" xr2:uid="{00000000-000D-0000-FFFF-FFFF00000000}"/>
  </bookViews>
  <sheets>
    <sheet name="PAY-F003-B" sheetId="1" r:id="rId1"/>
    <sheet name="Sheet2" sheetId="2" r:id="rId2"/>
  </sheets>
  <definedNames>
    <definedName name="_xlnm.Print_Area" localSheetId="0">'PAY-F003-B'!$A$1:$L$73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J18" i="1"/>
  <c r="H33" i="1"/>
  <c r="H34" i="1"/>
  <c r="H35" i="1"/>
  <c r="H36" i="1"/>
  <c r="H37" i="1"/>
  <c r="H38" i="1"/>
  <c r="H39" i="1"/>
  <c r="H40" i="1"/>
  <c r="J20" i="1"/>
  <c r="L20" i="1" s="1"/>
  <c r="J21" i="1"/>
  <c r="L21" i="1" s="1"/>
  <c r="J22" i="1"/>
  <c r="L22"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13" i="1"/>
  <c r="J14" i="1"/>
  <c r="J15" i="1"/>
  <c r="J16" i="1"/>
  <c r="J19" i="1"/>
  <c r="H15" i="1"/>
  <c r="H16" i="1"/>
  <c r="H17" i="1"/>
  <c r="H30" i="1"/>
  <c r="H31" i="1"/>
  <c r="H32" i="1"/>
  <c r="H13" i="1"/>
  <c r="H14" i="1"/>
  <c r="H18" i="1"/>
  <c r="H19" i="1"/>
  <c r="H20" i="1"/>
  <c r="H21" i="1"/>
  <c r="H22" i="1"/>
  <c r="H23" i="1"/>
  <c r="H24" i="1"/>
  <c r="H25" i="1"/>
  <c r="H26" i="1"/>
  <c r="H27" i="1"/>
  <c r="H28" i="1"/>
  <c r="H29" i="1"/>
  <c r="L19" i="1" l="1"/>
  <c r="L18" i="1"/>
  <c r="L17" i="1"/>
  <c r="L16" i="1"/>
  <c r="L15" i="1"/>
  <c r="L14" i="1"/>
  <c r="L13" i="1"/>
  <c r="H41" i="1"/>
  <c r="B41" i="1"/>
  <c r="L41" i="1" l="1"/>
</calcChain>
</file>

<file path=xl/sharedStrings.xml><?xml version="1.0" encoding="utf-8"?>
<sst xmlns="http://schemas.openxmlformats.org/spreadsheetml/2006/main" count="108" uniqueCount="89">
  <si>
    <t>E# (E000XXXX)</t>
  </si>
  <si>
    <t>Name (Last, First)</t>
  </si>
  <si>
    <t>Date</t>
  </si>
  <si>
    <t>Washoe County School District</t>
  </si>
  <si>
    <t>Program Description:</t>
  </si>
  <si>
    <t>SCHOOL:</t>
  </si>
  <si>
    <t>Site #:</t>
  </si>
  <si>
    <t>Sub Office</t>
  </si>
  <si>
    <t>Approval</t>
  </si>
  <si>
    <t>Amount</t>
  </si>
  <si>
    <t>to Pay</t>
  </si>
  <si>
    <t>Total Amt:</t>
  </si>
  <si>
    <t>Prepared by:</t>
  </si>
  <si>
    <t>Approved by:</t>
  </si>
  <si>
    <t>Signature</t>
  </si>
  <si>
    <t>Approver(Please Print Name)</t>
  </si>
  <si>
    <t>JRH</t>
  </si>
  <si>
    <t>Section 18.7.1 Effective the 2020-2021 School Year, when an elementary teacher is assigned to substitute for another teacher (when substitute teachers are unavailable) the value of the cost of the substitute base pay will be paid to the assigned teacher.  In a team teaching situation when one team member is absent and no substitute teacher is available, and the present team member is assigned to substitute for the absent team member, the value of the cost of the substitute pay will be paid to the present team member.  In team situations, when one team member acts as a substitute for another absent teacher’s class, the value of the one (1) substitute shall be split evenly between both team members and no more than the value of one substitute may be allocated to that classroom.  
Section 18.7.1 applies to all licensed educators working in an elementary school.</t>
  </si>
  <si>
    <t>Matrix for non-approval situations</t>
  </si>
  <si>
    <t>See Page 2 for Program Description, Matrix for non-approval situations and Instructions</t>
  </si>
  <si>
    <t>Reporting Cycle #:</t>
  </si>
  <si>
    <t>Pay Period Dates:</t>
  </si>
  <si>
    <t>Payroll Tech:</t>
  </si>
  <si>
    <t xml:space="preserve">Non-Approval </t>
  </si>
  <si>
    <t>Code</t>
  </si>
  <si>
    <t>NIS- Not in System</t>
  </si>
  <si>
    <t>CL - Created Late</t>
  </si>
  <si>
    <t>SA - Sub attached</t>
  </si>
  <si>
    <t>NSN - No Sub Needed</t>
  </si>
  <si>
    <t>SA - Sub Attached</t>
  </si>
  <si>
    <t>NIS – Not in System</t>
  </si>
  <si>
    <t>Assignment is not in AESOP and therefore cannot be approved</t>
  </si>
  <si>
    <t>Assignment was entered in AESOP after the start time</t>
  </si>
  <si>
    <t>Sub is assigned to absence, does not qualify as no sub coverage</t>
  </si>
  <si>
    <t>NSN - No Sub needed</t>
  </si>
  <si>
    <t>Sub was not required for this assignment per AESOP</t>
  </si>
  <si>
    <t>Instructions:</t>
  </si>
  <si>
    <t xml:space="preserve">Submit for pay period dates XX/11/XX - XX/10/XX (example 09/11/20 - 10/10/20) due to Sub Services by the 15th. </t>
  </si>
  <si>
    <r>
      <t xml:space="preserve">Submit to - </t>
    </r>
    <r>
      <rPr>
        <i/>
        <sz val="11"/>
        <color theme="1"/>
        <rFont val="Calibri"/>
        <family val="2"/>
        <scheme val="minor"/>
      </rPr>
      <t>SubOffice@washoeschools.net</t>
    </r>
    <r>
      <rPr>
        <sz val="11"/>
        <color theme="1"/>
        <rFont val="Calibri"/>
        <family val="2"/>
        <scheme val="minor"/>
      </rPr>
      <t xml:space="preserve"> with the subject of No-Sub ES and the site number (example: No-Sub ES 101-Allen)</t>
    </r>
  </si>
  <si>
    <t>Payroll will process the No-Sub pay in the main cycle for the month following the pay period dates.</t>
  </si>
  <si>
    <t>Preparer e-mail:</t>
  </si>
  <si>
    <t>Sub Services will review and approve and forward to Payroll, with a CC to the preparer by the 5th of the following month.</t>
  </si>
  <si>
    <t>CD</t>
  </si>
  <si>
    <t>Absent Employee</t>
  </si>
  <si>
    <t>Date of Absence</t>
  </si>
  <si>
    <t>Full or Half day</t>
  </si>
  <si>
    <t>1/3 of full Day</t>
  </si>
  <si>
    <t>1/2 of full Day</t>
  </si>
  <si>
    <t>1/2 of 1/2 Day</t>
  </si>
  <si>
    <t>1/3 of 1/2 Day</t>
  </si>
  <si>
    <t>1/4 of full Day</t>
  </si>
  <si>
    <t>1/4 of 1/2 Day</t>
  </si>
  <si>
    <t>Options</t>
  </si>
  <si>
    <t>Percentage of a full day</t>
  </si>
  <si>
    <t>Total Days: (should = column B)</t>
  </si>
  <si>
    <t>% of day</t>
  </si>
  <si>
    <t>1 full Day</t>
  </si>
  <si>
    <t>Employee who provided coverage</t>
  </si>
  <si>
    <t>Jennifer Chattin</t>
  </si>
  <si>
    <t>Esmeralda Salas</t>
  </si>
  <si>
    <t>Non-Approval Reasons</t>
  </si>
  <si>
    <t>Payroll Technician</t>
  </si>
  <si>
    <t xml:space="preserve">  The total in Column b and Column h should match</t>
  </si>
  <si>
    <t>A</t>
  </si>
  <si>
    <t>B</t>
  </si>
  <si>
    <t>C</t>
  </si>
  <si>
    <t>D</t>
  </si>
  <si>
    <t>E</t>
  </si>
  <si>
    <t>F</t>
  </si>
  <si>
    <t>G</t>
  </si>
  <si>
    <t>H</t>
  </si>
  <si>
    <t>I</t>
  </si>
  <si>
    <t>J</t>
  </si>
  <si>
    <t>K</t>
  </si>
  <si>
    <t>L</t>
  </si>
  <si>
    <r>
      <rPr>
        <b/>
        <sz val="11"/>
        <color theme="1"/>
        <rFont val="Calibri"/>
        <family val="2"/>
        <scheme val="minor"/>
      </rPr>
      <t>Absent Employee (Column A-D)</t>
    </r>
    <r>
      <rPr>
        <sz val="11"/>
        <color theme="1"/>
        <rFont val="Calibri"/>
        <family val="2"/>
        <scheme val="minor"/>
      </rPr>
      <t xml:space="preserve"> entered using 1 line for the date of absence.</t>
    </r>
  </si>
  <si>
    <r>
      <t xml:space="preserve">Employee who provided coverage (Column E-G) </t>
    </r>
    <r>
      <rPr>
        <sz val="11"/>
        <color theme="1"/>
        <rFont val="Calibri"/>
        <family val="2"/>
        <scheme val="minor"/>
      </rPr>
      <t>enter using multiple lines to identify who covered, and percentage covered.</t>
    </r>
  </si>
  <si>
    <t>Coverage Options</t>
  </si>
  <si>
    <t xml:space="preserve">HR Oct 2022 memo - Based on feedback from sites after implementation of this contract provision, we have modified the tracking form and system to accommodate payment in situations where classes are split among more than two (2) teachers. The benefit can now be shared by up to four (4) employees assigned to provide coverage for unfilled Guest Teacher requests.  </t>
  </si>
  <si>
    <t>KS</t>
  </si>
  <si>
    <t>PP - Previously Paid</t>
  </si>
  <si>
    <t>This absence was previously paid</t>
  </si>
  <si>
    <t>PD - Previously Denied</t>
  </si>
  <si>
    <t>This absence was previously denied</t>
  </si>
  <si>
    <t>NEE - Not Eligible Emp</t>
  </si>
  <si>
    <t>This Employee is not eligible for NoSub Payment</t>
  </si>
  <si>
    <t>No-Sub Coverage Payment Form</t>
  </si>
  <si>
    <t>2/11/2024 and FORWARD at the sub pay rate of                     $ 143.00 per day</t>
  </si>
  <si>
    <t>Ashely Arendain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</si>
</sst>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0.0"/>
    <numFmt numFmtId="167" formatCode="0.000%"/>
  </numFmts>
  <fonts count="13"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10"/>
      <color theme="1"/>
      <name val="Arial"/>
      <family val="2"/>
    </font>
    <font>
      <b/>
      <sz val="9"/>
      <color theme="1"/>
      <name val="Arial"/>
      <family val="2"/>
    </font>
    <font>
      <i/>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b/>
      <sz val="8"/>
      <color theme="1"/>
      <name val="Arial"/>
      <family val="2"/>
    </font>
  </fonts>
  <fills count="13">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2F2F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0" fillId="3" borderId="0" xfId="0" applyFill="1"/>
    <xf numFmtId="0" fontId="1" fillId="0" borderId="0" xfId="0" applyFont="1"/>
    <xf numFmtId="0" fontId="1" fillId="0" borderId="0" xfId="0" applyFont="1" applyAlignment="1">
      <alignment horizontal="center"/>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right" wrapText="1"/>
    </xf>
    <xf numFmtId="0" fontId="0" fillId="3" borderId="7" xfId="0" applyFill="1" applyBorder="1"/>
    <xf numFmtId="0" fontId="0" fillId="3" borderId="6" xfId="0" applyFill="1" applyBorder="1"/>
    <xf numFmtId="164" fontId="0" fillId="0" borderId="3" xfId="0" applyNumberFormat="1" applyBorder="1"/>
    <xf numFmtId="164" fontId="0" fillId="0" borderId="0" xfId="0" applyNumberFormat="1"/>
    <xf numFmtId="0" fontId="4" fillId="0" borderId="0" xfId="0" applyFont="1"/>
    <xf numFmtId="0" fontId="0" fillId="6" borderId="7" xfId="0" applyFill="1" applyBorder="1"/>
    <xf numFmtId="0" fontId="2" fillId="0" borderId="0" xfId="0" applyFont="1" applyAlignment="1">
      <alignment horizontal="right" wrapText="1"/>
    </xf>
    <xf numFmtId="0" fontId="2" fillId="0" borderId="0" xfId="0" applyFont="1" applyAlignment="1">
      <alignment horizontal="left" wrapText="1"/>
    </xf>
    <xf numFmtId="0" fontId="2" fillId="0" borderId="0" xfId="0" applyFont="1"/>
    <xf numFmtId="0" fontId="0" fillId="5" borderId="4" xfId="0" applyFill="1" applyBorder="1" applyAlignment="1">
      <alignment horizontal="center"/>
    </xf>
    <xf numFmtId="0" fontId="0" fillId="5" borderId="10"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7" xfId="0" applyFill="1" applyBorder="1" applyAlignment="1">
      <alignment horizontal="center"/>
    </xf>
    <xf numFmtId="0" fontId="6" fillId="0" borderId="12" xfId="0" applyFont="1" applyBorder="1" applyAlignment="1">
      <alignment vertical="center" wrapText="1"/>
    </xf>
    <xf numFmtId="0" fontId="6" fillId="7" borderId="13" xfId="0" applyFont="1" applyFill="1" applyBorder="1" applyAlignment="1">
      <alignment vertical="center" wrapText="1"/>
    </xf>
    <xf numFmtId="0" fontId="6" fillId="0" borderId="13" xfId="0" applyFont="1" applyBorder="1" applyAlignment="1">
      <alignment vertical="center" wrapText="1"/>
    </xf>
    <xf numFmtId="0" fontId="2" fillId="4" borderId="1" xfId="0" applyFont="1" applyFill="1" applyBorder="1" applyProtection="1">
      <protection locked="0"/>
    </xf>
    <xf numFmtId="0" fontId="2" fillId="4" borderId="1" xfId="0" applyFont="1" applyFill="1" applyBorder="1" applyAlignment="1" applyProtection="1">
      <alignment horizontal="left" wrapText="1"/>
      <protection locked="0"/>
    </xf>
    <xf numFmtId="0" fontId="0" fillId="0" borderId="3" xfId="0" applyBorder="1" applyProtection="1">
      <protection locked="0"/>
    </xf>
    <xf numFmtId="0" fontId="0" fillId="4" borderId="1" xfId="0" applyFill="1" applyBorder="1" applyProtection="1">
      <protection locked="0"/>
    </xf>
    <xf numFmtId="0" fontId="6" fillId="0" borderId="18" xfId="0" applyFont="1" applyBorder="1" applyAlignment="1">
      <alignment vertical="center" wrapText="1"/>
    </xf>
    <xf numFmtId="0" fontId="6" fillId="7" borderId="19" xfId="0" applyFont="1" applyFill="1" applyBorder="1" applyAlignment="1">
      <alignment vertical="center" wrapText="1"/>
    </xf>
    <xf numFmtId="0" fontId="6" fillId="0" borderId="19" xfId="0" applyFont="1" applyBorder="1" applyAlignment="1">
      <alignment vertical="center" wrapText="1"/>
    </xf>
    <xf numFmtId="0" fontId="8" fillId="0" borderId="0" xfId="0" applyFont="1"/>
    <xf numFmtId="0" fontId="8" fillId="2" borderId="5" xfId="0" applyFont="1" applyFill="1" applyBorder="1" applyAlignment="1">
      <alignment horizontal="center"/>
    </xf>
    <xf numFmtId="0" fontId="8" fillId="2" borderId="7" xfId="0" applyFont="1" applyFill="1" applyBorder="1" applyAlignment="1">
      <alignment horizontal="center"/>
    </xf>
    <xf numFmtId="0" fontId="3" fillId="4" borderId="1" xfId="0" applyFont="1" applyFill="1" applyBorder="1" applyProtection="1">
      <protection locked="0"/>
    </xf>
    <xf numFmtId="0" fontId="3" fillId="3" borderId="4" xfId="0" applyFont="1" applyFill="1" applyBorder="1" applyAlignment="1">
      <alignment horizontal="center" wrapText="1"/>
    </xf>
    <xf numFmtId="0" fontId="9" fillId="0" borderId="0" xfId="0" applyFont="1"/>
    <xf numFmtId="165" fontId="0" fillId="0" borderId="0" xfId="0" applyNumberFormat="1"/>
    <xf numFmtId="0" fontId="3" fillId="3" borderId="6" xfId="0" applyFont="1" applyFill="1" applyBorder="1" applyAlignment="1">
      <alignment horizontal="center" wrapText="1"/>
    </xf>
    <xf numFmtId="166" fontId="0" fillId="0" borderId="0" xfId="0" applyNumberFormat="1"/>
    <xf numFmtId="0" fontId="0" fillId="0" borderId="0" xfId="0" applyAlignment="1">
      <alignment horizontal="center"/>
    </xf>
    <xf numFmtId="0" fontId="2" fillId="0" borderId="0" xfId="0" applyFont="1" applyProtection="1">
      <protection locked="0"/>
    </xf>
    <xf numFmtId="0" fontId="2" fillId="0" borderId="0" xfId="0" applyFont="1" applyAlignment="1" applyProtection="1">
      <alignment horizontal="left" wrapText="1"/>
      <protection locked="0"/>
    </xf>
    <xf numFmtId="0" fontId="9" fillId="3" borderId="0" xfId="0" applyFont="1" applyFill="1"/>
    <xf numFmtId="165" fontId="0" fillId="3" borderId="0" xfId="0" applyNumberFormat="1" applyFill="1"/>
    <xf numFmtId="167" fontId="0" fillId="0" borderId="0" xfId="0" applyNumberFormat="1"/>
    <xf numFmtId="0" fontId="3" fillId="6" borderId="11" xfId="0" applyFont="1" applyFill="1" applyBorder="1"/>
    <xf numFmtId="0" fontId="0" fillId="8" borderId="3" xfId="0" applyFill="1" applyBorder="1" applyProtection="1">
      <protection locked="0"/>
    </xf>
    <xf numFmtId="49" fontId="4" fillId="8" borderId="3" xfId="0" applyNumberFormat="1" applyFont="1" applyFill="1" applyBorder="1" applyProtection="1">
      <protection locked="0"/>
    </xf>
    <xf numFmtId="0" fontId="0" fillId="8" borderId="2" xfId="0" applyFill="1" applyBorder="1" applyProtection="1">
      <protection locked="0"/>
    </xf>
    <xf numFmtId="166" fontId="0" fillId="3" borderId="0" xfId="0" applyNumberFormat="1" applyFill="1"/>
    <xf numFmtId="0" fontId="0" fillId="6" borderId="0" xfId="0" applyFill="1" applyAlignment="1">
      <alignment horizontal="center"/>
    </xf>
    <xf numFmtId="0" fontId="11" fillId="0" borderId="0" xfId="0" applyFont="1"/>
    <xf numFmtId="0" fontId="10" fillId="0" borderId="0" xfId="0" applyFont="1"/>
    <xf numFmtId="14" fontId="0" fillId="9" borderId="13" xfId="0" applyNumberFormat="1" applyFill="1" applyBorder="1" applyProtection="1">
      <protection locked="0"/>
    </xf>
    <xf numFmtId="2" fontId="0" fillId="9" borderId="21" xfId="0" applyNumberFormat="1" applyFill="1" applyBorder="1" applyAlignment="1" applyProtection="1">
      <alignment horizontal="center"/>
      <protection locked="0"/>
    </xf>
    <xf numFmtId="0" fontId="0" fillId="10" borderId="20" xfId="0" applyFill="1" applyBorder="1" applyProtection="1">
      <protection locked="0"/>
    </xf>
    <xf numFmtId="0" fontId="0" fillId="10" borderId="3" xfId="0" applyFill="1" applyBorder="1" applyProtection="1">
      <protection locked="0"/>
    </xf>
    <xf numFmtId="2" fontId="0" fillId="9" borderId="14" xfId="0" applyNumberFormat="1" applyFill="1" applyBorder="1" applyAlignment="1" applyProtection="1">
      <alignment horizontal="center"/>
      <protection locked="0"/>
    </xf>
    <xf numFmtId="0" fontId="0" fillId="10" borderId="2" xfId="0" applyFill="1" applyBorder="1" applyProtection="1">
      <protection locked="0"/>
    </xf>
    <xf numFmtId="0" fontId="0" fillId="10" borderId="19" xfId="0" applyFill="1" applyBorder="1" applyProtection="1">
      <protection locked="0"/>
    </xf>
    <xf numFmtId="14" fontId="0" fillId="9" borderId="15" xfId="0" applyNumberFormat="1" applyFill="1" applyBorder="1" applyProtection="1">
      <protection locked="0"/>
    </xf>
    <xf numFmtId="2" fontId="0" fillId="9" borderId="16" xfId="0" applyNumberFormat="1" applyFill="1" applyBorder="1" applyAlignment="1" applyProtection="1">
      <alignment horizontal="center"/>
      <protection locked="0"/>
    </xf>
    <xf numFmtId="2" fontId="0" fillId="0" borderId="23" xfId="0" applyNumberFormat="1" applyBorder="1"/>
    <xf numFmtId="164" fontId="0" fillId="0" borderId="23" xfId="0" applyNumberFormat="1" applyBorder="1"/>
    <xf numFmtId="10" fontId="0" fillId="0" borderId="3" xfId="0" applyNumberFormat="1" applyBorder="1"/>
    <xf numFmtId="0" fontId="6" fillId="7" borderId="24" xfId="0" applyFont="1" applyFill="1" applyBorder="1" applyAlignment="1">
      <alignment vertical="center" wrapText="1"/>
    </xf>
    <xf numFmtId="0" fontId="6" fillId="7" borderId="25" xfId="0" applyFont="1" applyFill="1" applyBorder="1" applyAlignment="1">
      <alignment vertical="center" wrapText="1"/>
    </xf>
    <xf numFmtId="0" fontId="6" fillId="7" borderId="2" xfId="0" applyFont="1" applyFill="1" applyBorder="1" applyAlignment="1">
      <alignment vertical="center" wrapText="1"/>
    </xf>
    <xf numFmtId="0" fontId="6" fillId="11" borderId="13" xfId="0" applyFont="1" applyFill="1" applyBorder="1" applyAlignment="1">
      <alignment vertical="center" wrapText="1"/>
    </xf>
    <xf numFmtId="0" fontId="6" fillId="11" borderId="2" xfId="0" applyFont="1" applyFill="1" applyBorder="1" applyAlignment="1">
      <alignment vertical="center" wrapText="1"/>
    </xf>
    <xf numFmtId="0" fontId="12" fillId="11" borderId="15" xfId="0" applyFont="1" applyFill="1" applyBorder="1" applyAlignment="1">
      <alignment vertical="center" wrapText="1"/>
    </xf>
    <xf numFmtId="0" fontId="6" fillId="11" borderId="17" xfId="0" applyFont="1" applyFill="1" applyBorder="1" applyAlignment="1">
      <alignment vertical="center" wrapText="1"/>
    </xf>
    <xf numFmtId="0" fontId="2" fillId="4" borderId="0" xfId="0" applyFont="1" applyFill="1" applyAlignment="1" applyProtection="1">
      <alignment horizontal="center"/>
      <protection locked="0"/>
    </xf>
    <xf numFmtId="0" fontId="10" fillId="12" borderId="0" xfId="0" applyFont="1" applyFill="1" applyAlignment="1">
      <alignment horizontal="center" wrapText="1"/>
    </xf>
    <xf numFmtId="0" fontId="2" fillId="12" borderId="0" xfId="0" applyFont="1" applyFill="1" applyAlignment="1">
      <alignment horizontal="center" wrapText="1"/>
    </xf>
    <xf numFmtId="0" fontId="5" fillId="7" borderId="27"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0" fillId="3" borderId="4" xfId="0" applyFill="1" applyBorder="1" applyAlignment="1">
      <alignment horizontal="center"/>
    </xf>
    <xf numFmtId="0" fontId="0" fillId="3" borderId="5" xfId="0" applyFill="1" applyBorder="1" applyAlignment="1">
      <alignment horizontal="center"/>
    </xf>
    <xf numFmtId="0" fontId="3" fillId="0" borderId="0" xfId="0" applyFont="1" applyAlignment="1">
      <alignment horizontal="left" wrapText="1"/>
    </xf>
    <xf numFmtId="0" fontId="0" fillId="0" borderId="0" xfId="0" applyAlignment="1">
      <alignment horizontal="left"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0" fillId="6" borderId="10" xfId="0" applyFill="1" applyBorder="1" applyAlignment="1">
      <alignment horizontal="center"/>
    </xf>
    <xf numFmtId="0" fontId="0" fillId="6" borderId="5" xfId="0" applyFill="1" applyBorder="1" applyAlignment="1">
      <alignment horizontal="center"/>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4" borderId="0" xfId="0" applyFill="1" applyAlignment="1" applyProtection="1">
      <alignment horizontal="center"/>
      <protection locked="0"/>
    </xf>
    <xf numFmtId="0" fontId="3" fillId="3" borderId="8" xfId="0" applyFont="1" applyFill="1" applyBorder="1" applyAlignment="1">
      <alignment horizontal="center" wrapText="1"/>
    </xf>
    <xf numFmtId="0" fontId="0" fillId="3" borderId="9" xfId="0" applyFill="1" applyBorder="1" applyAlignment="1">
      <alignment horizontal="center" wrapText="1"/>
    </xf>
    <xf numFmtId="0" fontId="4" fillId="0" borderId="22" xfId="0" applyFont="1" applyBorder="1" applyAlignment="1">
      <alignment horizontal="right"/>
    </xf>
    <xf numFmtId="0" fontId="3" fillId="0" borderId="0" xfId="0" applyFont="1" applyAlignment="1">
      <alignment horizontal="left" vertical="center" wrapText="1"/>
    </xf>
    <xf numFmtId="0" fontId="5" fillId="11" borderId="28" xfId="0" applyFont="1" applyFill="1" applyBorder="1" applyAlignment="1">
      <alignment horizontal="left" vertical="center" wrapText="1"/>
    </xf>
    <xf numFmtId="0" fontId="5" fillId="11" borderId="31" xfId="0" applyFont="1" applyFill="1" applyBorder="1" applyAlignment="1">
      <alignment horizontal="left" vertical="center" wrapText="1"/>
    </xf>
    <xf numFmtId="0" fontId="5" fillId="11" borderId="27"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2" fillId="4" borderId="0" xfId="0" applyFont="1" applyFill="1" applyAlignment="1" applyProtection="1">
      <alignment horizontal="center" wrapText="1"/>
      <protection locked="0"/>
    </xf>
  </cellXfs>
  <cellStyles count="1">
    <cellStyle name="Normal" xfId="0" builtinId="0"/>
  </cellStyles>
  <dxfs count="0"/>
  <tableStyles count="0" defaultTableStyle="TableStyleMedium2" defaultPivotStyle="PivotStyleLight16"/>
  <colors>
    <mruColors>
      <color rgb="FF00FFCC"/>
      <color rgb="FFFF99CC"/>
      <color rgb="FFE4E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19050</xdr:rowOff>
    </xdr:from>
    <xdr:to>
      <xdr:col>11</xdr:col>
      <xdr:colOff>761999</xdr:colOff>
      <xdr:row>5</xdr:row>
      <xdr:rowOff>16221</xdr:rowOff>
    </xdr:to>
    <xdr:pic>
      <xdr:nvPicPr>
        <xdr:cNvPr id="2" name="Picture 1" descr="http://www.washoe.k12.nv.us/docs/standards-guidelines/WCSD_boxedBW100.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19050"/>
          <a:ext cx="666749" cy="873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zoomScaleNormal="100" workbookViewId="0">
      <selection activeCell="G5" sqref="G5"/>
    </sheetView>
  </sheetViews>
  <sheetFormatPr defaultRowHeight="14.5" x14ac:dyDescent="0.35"/>
  <cols>
    <col min="1" max="1" width="12.453125" customWidth="1"/>
    <col min="2" max="2" width="10.7265625" customWidth="1"/>
    <col min="3" max="3" width="16.26953125" customWidth="1"/>
    <col min="4" max="4" width="28.54296875" customWidth="1"/>
    <col min="5" max="5" width="14.54296875" customWidth="1"/>
    <col min="6" max="6" width="25.26953125" customWidth="1"/>
    <col min="7" max="7" width="12.1796875" customWidth="1"/>
    <col min="8" max="8" width="10.81640625" customWidth="1"/>
    <col min="9" max="9" width="12.453125" customWidth="1"/>
    <col min="10" max="10" width="3" customWidth="1"/>
    <col min="11" max="11" width="12.7265625" customWidth="1"/>
    <col min="12" max="12" width="12" customWidth="1"/>
  </cols>
  <sheetData>
    <row r="1" spans="1:25" x14ac:dyDescent="0.35">
      <c r="D1" s="4" t="s">
        <v>3</v>
      </c>
    </row>
    <row r="2" spans="1:25" x14ac:dyDescent="0.35">
      <c r="D2" s="4" t="s">
        <v>86</v>
      </c>
    </row>
    <row r="4" spans="1:25" x14ac:dyDescent="0.35">
      <c r="A4" t="s">
        <v>19</v>
      </c>
    </row>
    <row r="5" spans="1:25" ht="9" customHeight="1" x14ac:dyDescent="0.35"/>
    <row r="6" spans="1:25" ht="21.75" customHeight="1" x14ac:dyDescent="0.35">
      <c r="A6" s="14" t="s">
        <v>5</v>
      </c>
      <c r="B6" s="101"/>
      <c r="C6" s="101"/>
      <c r="D6" s="14" t="s">
        <v>6</v>
      </c>
      <c r="E6" s="75"/>
      <c r="F6" s="75"/>
      <c r="G6" s="15"/>
      <c r="H6" s="15"/>
      <c r="I6" s="15"/>
      <c r="J6" s="15"/>
      <c r="K6" s="15"/>
      <c r="L6" s="15"/>
    </row>
    <row r="7" spans="1:25" ht="9.75" customHeight="1" x14ac:dyDescent="0.35">
      <c r="A7" s="14"/>
      <c r="B7" s="14"/>
      <c r="C7" s="15"/>
      <c r="D7" s="14"/>
      <c r="E7" s="16"/>
      <c r="F7" s="15"/>
      <c r="G7" s="15"/>
      <c r="H7" s="15"/>
      <c r="I7" s="15"/>
      <c r="J7" s="15"/>
      <c r="K7" s="15"/>
      <c r="L7" s="15"/>
    </row>
    <row r="8" spans="1:25" ht="31.5" customHeight="1" x14ac:dyDescent="0.35">
      <c r="A8" s="14" t="s">
        <v>20</v>
      </c>
      <c r="B8" s="26"/>
      <c r="C8" s="7" t="s">
        <v>21</v>
      </c>
      <c r="D8" s="26"/>
      <c r="E8" s="14" t="s">
        <v>22</v>
      </c>
      <c r="F8" s="27"/>
      <c r="G8" s="15"/>
      <c r="H8" s="76" t="s">
        <v>87</v>
      </c>
      <c r="I8" s="77"/>
      <c r="J8" s="77"/>
      <c r="K8" s="77"/>
      <c r="L8" s="77"/>
    </row>
    <row r="9" spans="1:25" ht="12" customHeight="1" x14ac:dyDescent="0.35">
      <c r="A9" s="14"/>
      <c r="B9" s="43"/>
      <c r="C9" s="7"/>
      <c r="D9" s="43"/>
      <c r="E9" s="14"/>
      <c r="F9" s="44"/>
      <c r="G9" s="15"/>
      <c r="H9" s="15"/>
      <c r="I9" s="15"/>
      <c r="J9" s="15"/>
      <c r="K9" s="15"/>
    </row>
    <row r="10" spans="1:25" s="42" customFormat="1" ht="14.25" customHeight="1" thickBot="1" x14ac:dyDescent="0.4">
      <c r="A10" s="53" t="s">
        <v>63</v>
      </c>
      <c r="B10" s="53" t="s">
        <v>64</v>
      </c>
      <c r="C10" s="53" t="s">
        <v>65</v>
      </c>
      <c r="D10" s="53" t="s">
        <v>66</v>
      </c>
      <c r="E10" s="53" t="s">
        <v>67</v>
      </c>
      <c r="F10" s="53" t="s">
        <v>68</v>
      </c>
      <c r="G10" s="53" t="s">
        <v>69</v>
      </c>
      <c r="H10" s="53" t="s">
        <v>70</v>
      </c>
      <c r="I10" s="53" t="s">
        <v>71</v>
      </c>
      <c r="J10" s="53" t="s">
        <v>72</v>
      </c>
      <c r="K10" s="53" t="s">
        <v>73</v>
      </c>
      <c r="L10" s="53" t="s">
        <v>74</v>
      </c>
    </row>
    <row r="11" spans="1:25" s="2" customFormat="1" x14ac:dyDescent="0.35">
      <c r="A11" s="88" t="s">
        <v>44</v>
      </c>
      <c r="B11" s="88" t="s">
        <v>45</v>
      </c>
      <c r="C11" s="86" t="s">
        <v>43</v>
      </c>
      <c r="D11" s="87"/>
      <c r="E11" s="80" t="s">
        <v>57</v>
      </c>
      <c r="F11" s="81"/>
      <c r="G11" s="91" t="s">
        <v>77</v>
      </c>
      <c r="H11" s="37"/>
      <c r="I11" s="17" t="s">
        <v>7</v>
      </c>
      <c r="J11" s="18"/>
      <c r="K11" s="19" t="s">
        <v>23</v>
      </c>
      <c r="L11" s="34" t="s">
        <v>9</v>
      </c>
      <c r="M11"/>
      <c r="N11"/>
      <c r="O11"/>
      <c r="P11"/>
      <c r="Q11"/>
      <c r="R11"/>
      <c r="S11"/>
      <c r="T11"/>
      <c r="U11"/>
      <c r="V11"/>
      <c r="W11"/>
      <c r="X11"/>
      <c r="Y11"/>
    </row>
    <row r="12" spans="1:25" s="2" customFormat="1" ht="25.5" customHeight="1" thickBot="1" x14ac:dyDescent="0.4">
      <c r="A12" s="89"/>
      <c r="B12" s="89"/>
      <c r="C12" s="48" t="s">
        <v>0</v>
      </c>
      <c r="D12" s="13" t="s">
        <v>1</v>
      </c>
      <c r="E12" s="9" t="s">
        <v>0</v>
      </c>
      <c r="F12" s="8" t="s">
        <v>1</v>
      </c>
      <c r="G12" s="92"/>
      <c r="H12" s="40" t="s">
        <v>53</v>
      </c>
      <c r="I12" s="20" t="s">
        <v>8</v>
      </c>
      <c r="J12" s="21"/>
      <c r="K12" s="22" t="s">
        <v>24</v>
      </c>
      <c r="L12" s="35" t="s">
        <v>10</v>
      </c>
      <c r="M12"/>
      <c r="N12"/>
      <c r="O12"/>
      <c r="P12"/>
      <c r="Q12"/>
      <c r="R12"/>
      <c r="S12"/>
      <c r="T12"/>
      <c r="U12"/>
      <c r="V12"/>
      <c r="W12"/>
      <c r="X12"/>
      <c r="Y12"/>
    </row>
    <row r="13" spans="1:25" x14ac:dyDescent="0.35">
      <c r="A13" s="56"/>
      <c r="B13" s="57"/>
      <c r="C13" s="58"/>
      <c r="D13" s="59"/>
      <c r="E13" s="49"/>
      <c r="F13" s="49"/>
      <c r="G13" s="50"/>
      <c r="H13" s="67" t="str">
        <f>IFERROR(VLOOKUP($G13,Sheet2!$A$2:$B$8,2)," ")</f>
        <v xml:space="preserve"> </v>
      </c>
      <c r="I13" s="28"/>
      <c r="J13" s="28" t="str">
        <f>IF((OR(I13=Sheet2!$C$2,I13=Sheet2!$C$3)),"X"," ")</f>
        <v xml:space="preserve"> </v>
      </c>
      <c r="K13" s="28"/>
      <c r="L13" s="10" t="str">
        <f>IFERROR(IF(J13="X",+H13*143," ")," ")</f>
        <v xml:space="preserve"> </v>
      </c>
    </row>
    <row r="14" spans="1:25" x14ac:dyDescent="0.35">
      <c r="A14" s="56"/>
      <c r="B14" s="57"/>
      <c r="C14" s="58"/>
      <c r="D14" s="59"/>
      <c r="E14" s="49"/>
      <c r="F14" s="49"/>
      <c r="G14" s="50"/>
      <c r="H14" s="67" t="str">
        <f>IFERROR(VLOOKUP($G14,Sheet2!$A$2:$B$8,2)," ")</f>
        <v xml:space="preserve"> </v>
      </c>
      <c r="I14" s="28"/>
      <c r="J14" s="28" t="str">
        <f>IF((OR(I14=Sheet2!$C$2,I14=Sheet2!$C$3)),"X"," ")</f>
        <v xml:space="preserve"> </v>
      </c>
      <c r="K14" s="28"/>
      <c r="L14" s="10" t="str">
        <f t="shared" ref="L14:L40" si="0">IFERROR(IF(J14="X",+H14*143," ")," ")</f>
        <v xml:space="preserve"> </v>
      </c>
    </row>
    <row r="15" spans="1:25" x14ac:dyDescent="0.35">
      <c r="A15" s="56"/>
      <c r="B15" s="60"/>
      <c r="C15" s="58"/>
      <c r="D15" s="61"/>
      <c r="E15" s="49"/>
      <c r="F15" s="49"/>
      <c r="G15" s="50"/>
      <c r="H15" s="67" t="str">
        <f>IFERROR(VLOOKUP($G15,Sheet2!$A$2:$B$8,2)," ")</f>
        <v xml:space="preserve"> </v>
      </c>
      <c r="I15" s="28"/>
      <c r="J15" s="28" t="str">
        <f>IF((OR(I15=Sheet2!$C$2,I15=Sheet2!$C$3)),"X"," ")</f>
        <v xml:space="preserve"> </v>
      </c>
      <c r="K15" s="28"/>
      <c r="L15" s="10" t="str">
        <f t="shared" si="0"/>
        <v xml:space="preserve"> </v>
      </c>
    </row>
    <row r="16" spans="1:25" x14ac:dyDescent="0.35">
      <c r="A16" s="56"/>
      <c r="B16" s="57"/>
      <c r="C16" s="58"/>
      <c r="D16" s="59"/>
      <c r="E16" s="49"/>
      <c r="F16" s="49"/>
      <c r="G16" s="50"/>
      <c r="H16" s="67" t="str">
        <f>IFERROR(VLOOKUP($G16,Sheet2!$A$2:$B$8,2)," ")</f>
        <v xml:space="preserve"> </v>
      </c>
      <c r="I16" s="28"/>
      <c r="J16" s="28" t="str">
        <f>IF((OR(I16=Sheet2!$C$2,I16=Sheet2!$C$3)),"X"," ")</f>
        <v xml:space="preserve"> </v>
      </c>
      <c r="K16" s="28"/>
      <c r="L16" s="10" t="str">
        <f t="shared" si="0"/>
        <v xml:space="preserve"> </v>
      </c>
    </row>
    <row r="17" spans="1:15" x14ac:dyDescent="0.35">
      <c r="A17" s="56"/>
      <c r="B17" s="57"/>
      <c r="C17" s="58"/>
      <c r="D17" s="59"/>
      <c r="E17" s="49"/>
      <c r="F17" s="49"/>
      <c r="G17" s="50"/>
      <c r="H17" s="67" t="str">
        <f>IFERROR(VLOOKUP($G17,Sheet2!$A$2:$B$8,2)," ")</f>
        <v xml:space="preserve"> </v>
      </c>
      <c r="I17" s="28"/>
      <c r="J17" s="28" t="str">
        <f>IF((OR(I17=Sheet2!$C$2,I17=Sheet2!$C$3)),"X"," ")</f>
        <v xml:space="preserve"> </v>
      </c>
      <c r="K17" s="28"/>
      <c r="L17" s="10" t="str">
        <f t="shared" si="0"/>
        <v xml:space="preserve"> </v>
      </c>
    </row>
    <row r="18" spans="1:15" x14ac:dyDescent="0.35">
      <c r="A18" s="56"/>
      <c r="B18" s="57"/>
      <c r="C18" s="58"/>
      <c r="D18" s="59"/>
      <c r="E18" s="49"/>
      <c r="F18" s="49"/>
      <c r="G18" s="50"/>
      <c r="H18" s="67" t="str">
        <f>IFERROR(VLOOKUP($G18,Sheet2!$A$2:$B$8,2)," ")</f>
        <v xml:space="preserve"> </v>
      </c>
      <c r="I18" s="28"/>
      <c r="J18" s="28" t="str">
        <f>IF((OR(I18=Sheet2!$C$2,I18=Sheet2!$C$3)),"X"," ")</f>
        <v xml:space="preserve"> </v>
      </c>
      <c r="K18" s="28"/>
      <c r="L18" s="10" t="str">
        <f t="shared" si="0"/>
        <v xml:space="preserve"> </v>
      </c>
    </row>
    <row r="19" spans="1:15" x14ac:dyDescent="0.35">
      <c r="A19" s="56"/>
      <c r="B19" s="60"/>
      <c r="C19" s="62"/>
      <c r="D19" s="61"/>
      <c r="E19" s="51"/>
      <c r="F19" s="51"/>
      <c r="G19" s="50"/>
      <c r="H19" s="67" t="str">
        <f>IFERROR(VLOOKUP($G19,Sheet2!$A$2:$B$8,2)," ")</f>
        <v xml:space="preserve"> </v>
      </c>
      <c r="I19" s="28"/>
      <c r="J19" s="28" t="str">
        <f>IF((OR(I19=Sheet2!$C$2,I19=Sheet2!$C$3)),"X"," ")</f>
        <v xml:space="preserve"> </v>
      </c>
      <c r="K19" s="28"/>
      <c r="L19" s="10" t="str">
        <f t="shared" si="0"/>
        <v xml:space="preserve"> </v>
      </c>
    </row>
    <row r="20" spans="1:15" x14ac:dyDescent="0.35">
      <c r="A20" s="56"/>
      <c r="B20" s="60"/>
      <c r="C20" s="62"/>
      <c r="D20" s="61"/>
      <c r="E20" s="49"/>
      <c r="F20" s="49"/>
      <c r="G20" s="50"/>
      <c r="H20" s="67" t="str">
        <f>IFERROR(VLOOKUP($G20,Sheet2!$A$2:$B$8,2)," ")</f>
        <v xml:space="preserve"> </v>
      </c>
      <c r="I20" s="28"/>
      <c r="J20" s="28" t="str">
        <f>IF((OR(I20=Sheet2!$C$2,I20=Sheet2!$C$3)),"X"," ")</f>
        <v xml:space="preserve"> </v>
      </c>
      <c r="K20" s="28"/>
      <c r="L20" s="10" t="str">
        <f t="shared" si="0"/>
        <v xml:space="preserve"> </v>
      </c>
    </row>
    <row r="21" spans="1:15" x14ac:dyDescent="0.35">
      <c r="A21" s="56"/>
      <c r="B21" s="60"/>
      <c r="C21" s="62"/>
      <c r="D21" s="61"/>
      <c r="E21" s="49"/>
      <c r="F21" s="49"/>
      <c r="G21" s="50"/>
      <c r="H21" s="67" t="str">
        <f>IFERROR(VLOOKUP($G21,Sheet2!$A$2:$B$8,2)," ")</f>
        <v xml:space="preserve"> </v>
      </c>
      <c r="I21" s="28"/>
      <c r="J21" s="28" t="str">
        <f>IF((OR(I21=Sheet2!$C$2,I21=Sheet2!$C$3)),"X"," ")</f>
        <v xml:space="preserve"> </v>
      </c>
      <c r="K21" s="28"/>
      <c r="L21" s="10" t="str">
        <f t="shared" si="0"/>
        <v xml:space="preserve"> </v>
      </c>
    </row>
    <row r="22" spans="1:15" x14ac:dyDescent="0.35">
      <c r="A22" s="56"/>
      <c r="B22" s="60"/>
      <c r="C22" s="62"/>
      <c r="D22" s="61"/>
      <c r="E22" s="51"/>
      <c r="F22" s="51"/>
      <c r="G22" s="50"/>
      <c r="H22" s="67" t="str">
        <f>IFERROR(VLOOKUP($G22,Sheet2!$A$2:$B$8,2)," ")</f>
        <v xml:space="preserve"> </v>
      </c>
      <c r="I22" s="28"/>
      <c r="J22" s="28" t="str">
        <f>IF((OR(I22=Sheet2!$C$2,I22=Sheet2!$C$3)),"X"," ")</f>
        <v xml:space="preserve"> </v>
      </c>
      <c r="K22" s="28"/>
      <c r="L22" s="10" t="str">
        <f t="shared" si="0"/>
        <v xml:space="preserve"> </v>
      </c>
    </row>
    <row r="23" spans="1:15" x14ac:dyDescent="0.35">
      <c r="A23" s="56"/>
      <c r="B23" s="60"/>
      <c r="C23" s="62"/>
      <c r="D23" s="61"/>
      <c r="E23" s="51"/>
      <c r="F23" s="51"/>
      <c r="G23" s="50"/>
      <c r="H23" s="67" t="str">
        <f>IFERROR(VLOOKUP($G23,Sheet2!$A$2:$B$8,2)," ")</f>
        <v xml:space="preserve"> </v>
      </c>
      <c r="I23" s="28"/>
      <c r="J23" s="28" t="str">
        <f>IF((OR(I23=Sheet2!$C$2,I23=Sheet2!$C$3)),"X"," ")</f>
        <v xml:space="preserve"> </v>
      </c>
      <c r="K23" s="28"/>
      <c r="L23" s="10" t="str">
        <f t="shared" si="0"/>
        <v xml:space="preserve"> </v>
      </c>
    </row>
    <row r="24" spans="1:15" x14ac:dyDescent="0.35">
      <c r="A24" s="56"/>
      <c r="B24" s="60"/>
      <c r="C24" s="62"/>
      <c r="D24" s="61"/>
      <c r="E24" s="51"/>
      <c r="F24" s="51"/>
      <c r="G24" s="50"/>
      <c r="H24" s="67" t="str">
        <f>IFERROR(VLOOKUP($G24,Sheet2!$A$2:$B$8,2)," ")</f>
        <v xml:space="preserve"> </v>
      </c>
      <c r="I24" s="28"/>
      <c r="J24" s="28" t="str">
        <f>IF((OR(I24=Sheet2!$C$2,I24=Sheet2!$C$3)),"X"," ")</f>
        <v xml:space="preserve"> </v>
      </c>
      <c r="K24" s="28"/>
      <c r="L24" s="10" t="str">
        <f t="shared" si="0"/>
        <v xml:space="preserve"> </v>
      </c>
    </row>
    <row r="25" spans="1:15" x14ac:dyDescent="0.35">
      <c r="A25" s="56"/>
      <c r="B25" s="60"/>
      <c r="C25" s="62"/>
      <c r="D25" s="61"/>
      <c r="E25" s="51"/>
      <c r="F25" s="51"/>
      <c r="G25" s="50"/>
      <c r="H25" s="67" t="str">
        <f>IFERROR(VLOOKUP($G25,Sheet2!$A$2:$B$8,2)," ")</f>
        <v xml:space="preserve"> </v>
      </c>
      <c r="I25" s="28"/>
      <c r="J25" s="28" t="str">
        <f>IF((OR(I25=Sheet2!$C$2,I25=Sheet2!$C$3)),"X"," ")</f>
        <v xml:space="preserve"> </v>
      </c>
      <c r="K25" s="28"/>
      <c r="L25" s="10" t="str">
        <f t="shared" si="0"/>
        <v xml:space="preserve"> </v>
      </c>
      <c r="O25" s="33"/>
    </row>
    <row r="26" spans="1:15" x14ac:dyDescent="0.35">
      <c r="A26" s="56"/>
      <c r="B26" s="60"/>
      <c r="C26" s="62"/>
      <c r="D26" s="61"/>
      <c r="E26" s="51"/>
      <c r="F26" s="51"/>
      <c r="G26" s="50"/>
      <c r="H26" s="67" t="str">
        <f>IFERROR(VLOOKUP($G26,Sheet2!$A$2:$B$8,2)," ")</f>
        <v xml:space="preserve"> </v>
      </c>
      <c r="I26" s="28"/>
      <c r="J26" s="28" t="str">
        <f>IF((OR(I26=Sheet2!$C$2,I26=Sheet2!$C$3)),"X"," ")</f>
        <v xml:space="preserve"> </v>
      </c>
      <c r="K26" s="28"/>
      <c r="L26" s="10" t="str">
        <f t="shared" si="0"/>
        <v xml:space="preserve"> </v>
      </c>
    </row>
    <row r="27" spans="1:15" x14ac:dyDescent="0.35">
      <c r="A27" s="56"/>
      <c r="B27" s="60"/>
      <c r="C27" s="62"/>
      <c r="D27" s="61"/>
      <c r="E27" s="51"/>
      <c r="F27" s="51"/>
      <c r="G27" s="50"/>
      <c r="H27" s="67" t="str">
        <f>IFERROR(VLOOKUP($G27,Sheet2!$A$2:$B$8,2)," ")</f>
        <v xml:space="preserve"> </v>
      </c>
      <c r="I27" s="28"/>
      <c r="J27" s="28" t="str">
        <f>IF((OR(I27=Sheet2!$C$2,I27=Sheet2!$C$3)),"X"," ")</f>
        <v xml:space="preserve"> </v>
      </c>
      <c r="K27" s="28"/>
      <c r="L27" s="10" t="str">
        <f t="shared" si="0"/>
        <v xml:space="preserve"> </v>
      </c>
    </row>
    <row r="28" spans="1:15" x14ac:dyDescent="0.35">
      <c r="A28" s="56"/>
      <c r="B28" s="60"/>
      <c r="C28" s="62"/>
      <c r="D28" s="61"/>
      <c r="E28" s="51"/>
      <c r="F28" s="51"/>
      <c r="G28" s="50"/>
      <c r="H28" s="67" t="str">
        <f>IFERROR(VLOOKUP($G28,Sheet2!$A$2:$B$8,2)," ")</f>
        <v xml:space="preserve"> </v>
      </c>
      <c r="I28" s="28"/>
      <c r="J28" s="28" t="str">
        <f>IF((OR(I28=Sheet2!$C$2,I28=Sheet2!$C$3)),"X"," ")</f>
        <v xml:space="preserve"> </v>
      </c>
      <c r="K28" s="28"/>
      <c r="L28" s="10" t="str">
        <f t="shared" si="0"/>
        <v xml:space="preserve"> </v>
      </c>
    </row>
    <row r="29" spans="1:15" x14ac:dyDescent="0.35">
      <c r="A29" s="56"/>
      <c r="B29" s="60"/>
      <c r="C29" s="62"/>
      <c r="D29" s="61"/>
      <c r="E29" s="51"/>
      <c r="F29" s="51"/>
      <c r="G29" s="50"/>
      <c r="H29" s="67" t="str">
        <f>IFERROR(VLOOKUP($G29,Sheet2!$A$2:$B$8,2)," ")</f>
        <v xml:space="preserve"> </v>
      </c>
      <c r="I29" s="28"/>
      <c r="J29" s="28" t="str">
        <f>IF((OR(I29=Sheet2!$C$2,I29=Sheet2!$C$3)),"X"," ")</f>
        <v xml:space="preserve"> </v>
      </c>
      <c r="K29" s="28"/>
      <c r="L29" s="10" t="str">
        <f t="shared" si="0"/>
        <v xml:space="preserve"> </v>
      </c>
    </row>
    <row r="30" spans="1:15" x14ac:dyDescent="0.35">
      <c r="A30" s="56"/>
      <c r="B30" s="60"/>
      <c r="C30" s="62"/>
      <c r="D30" s="61"/>
      <c r="E30" s="51"/>
      <c r="F30" s="51"/>
      <c r="G30" s="50"/>
      <c r="H30" s="67" t="str">
        <f>IFERROR(VLOOKUP($G30,Sheet2!$A$2:$B$8,2)," ")</f>
        <v xml:space="preserve"> </v>
      </c>
      <c r="I30" s="28"/>
      <c r="J30" s="28" t="str">
        <f>IF((OR(I30=Sheet2!$C$2,I30=Sheet2!$C$3)),"X"," ")</f>
        <v xml:space="preserve"> </v>
      </c>
      <c r="K30" s="28"/>
      <c r="L30" s="10" t="str">
        <f t="shared" si="0"/>
        <v xml:space="preserve"> </v>
      </c>
    </row>
    <row r="31" spans="1:15" x14ac:dyDescent="0.35">
      <c r="A31" s="56"/>
      <c r="B31" s="60"/>
      <c r="C31" s="62"/>
      <c r="D31" s="61"/>
      <c r="E31" s="51"/>
      <c r="F31" s="51"/>
      <c r="G31" s="50"/>
      <c r="H31" s="67" t="str">
        <f>IFERROR(VLOOKUP($G31,Sheet2!$A$2:$B$8,2)," ")</f>
        <v xml:space="preserve"> </v>
      </c>
      <c r="I31" s="28"/>
      <c r="J31" s="28" t="str">
        <f>IF((OR(I31=Sheet2!$C$2,I31=Sheet2!$C$3)),"X"," ")</f>
        <v xml:space="preserve"> </v>
      </c>
      <c r="K31" s="28"/>
      <c r="L31" s="10" t="str">
        <f t="shared" si="0"/>
        <v xml:space="preserve"> </v>
      </c>
    </row>
    <row r="32" spans="1:15" x14ac:dyDescent="0.35">
      <c r="A32" s="56"/>
      <c r="B32" s="60"/>
      <c r="C32" s="62"/>
      <c r="D32" s="61"/>
      <c r="E32" s="51"/>
      <c r="F32" s="51"/>
      <c r="G32" s="50"/>
      <c r="H32" s="67" t="str">
        <f>IFERROR(VLOOKUP($G32,Sheet2!$A$2:$B$8,2)," ")</f>
        <v xml:space="preserve"> </v>
      </c>
      <c r="I32" s="28"/>
      <c r="J32" s="28" t="str">
        <f>IF((OR(I32=Sheet2!$C$2,I32=Sheet2!$C$3)),"X"," ")</f>
        <v xml:space="preserve"> </v>
      </c>
      <c r="K32" s="28"/>
      <c r="L32" s="10" t="str">
        <f t="shared" si="0"/>
        <v xml:space="preserve"> </v>
      </c>
    </row>
    <row r="33" spans="1:12" x14ac:dyDescent="0.35">
      <c r="A33" s="56"/>
      <c r="B33" s="60"/>
      <c r="C33" s="62"/>
      <c r="D33" s="61"/>
      <c r="E33" s="51"/>
      <c r="F33" s="51"/>
      <c r="G33" s="50"/>
      <c r="H33" s="67" t="str">
        <f>IFERROR(VLOOKUP($G33,Sheet2!$A$2:$B$8,2)," ")</f>
        <v xml:space="preserve"> </v>
      </c>
      <c r="I33" s="28"/>
      <c r="J33" s="28" t="str">
        <f>IF((OR(I33=Sheet2!$C$2,I33=Sheet2!$C$3)),"X"," ")</f>
        <v xml:space="preserve"> </v>
      </c>
      <c r="K33" s="28"/>
      <c r="L33" s="10" t="str">
        <f t="shared" si="0"/>
        <v xml:space="preserve"> </v>
      </c>
    </row>
    <row r="34" spans="1:12" x14ac:dyDescent="0.35">
      <c r="A34" s="56"/>
      <c r="B34" s="60"/>
      <c r="C34" s="62"/>
      <c r="D34" s="61"/>
      <c r="E34" s="51"/>
      <c r="F34" s="51"/>
      <c r="G34" s="50"/>
      <c r="H34" s="67" t="str">
        <f>IFERROR(VLOOKUP($G34,Sheet2!$A$2:$B$8,2)," ")</f>
        <v xml:space="preserve"> </v>
      </c>
      <c r="I34" s="28"/>
      <c r="J34" s="28" t="str">
        <f>IF((OR(I34=Sheet2!$C$2,I34=Sheet2!$C$3)),"X"," ")</f>
        <v xml:space="preserve"> </v>
      </c>
      <c r="K34" s="28"/>
      <c r="L34" s="10" t="str">
        <f t="shared" si="0"/>
        <v xml:space="preserve"> </v>
      </c>
    </row>
    <row r="35" spans="1:12" x14ac:dyDescent="0.35">
      <c r="A35" s="56"/>
      <c r="B35" s="60"/>
      <c r="C35" s="62"/>
      <c r="D35" s="61"/>
      <c r="E35" s="51"/>
      <c r="F35" s="51"/>
      <c r="G35" s="50"/>
      <c r="H35" s="67" t="str">
        <f>IFERROR(VLOOKUP($G35,Sheet2!$A$2:$B$8,2)," ")</f>
        <v xml:space="preserve"> </v>
      </c>
      <c r="I35" s="28"/>
      <c r="J35" s="28" t="str">
        <f>IF((OR(I35=Sheet2!$C$2,I35=Sheet2!$C$3)),"X"," ")</f>
        <v xml:space="preserve"> </v>
      </c>
      <c r="K35" s="28"/>
      <c r="L35" s="10" t="str">
        <f t="shared" si="0"/>
        <v xml:space="preserve"> </v>
      </c>
    </row>
    <row r="36" spans="1:12" x14ac:dyDescent="0.35">
      <c r="A36" s="56"/>
      <c r="B36" s="60"/>
      <c r="C36" s="62"/>
      <c r="D36" s="61"/>
      <c r="E36" s="51"/>
      <c r="F36" s="51"/>
      <c r="G36" s="50"/>
      <c r="H36" s="67" t="str">
        <f>IFERROR(VLOOKUP($G36,Sheet2!$A$2:$B$8,2)," ")</f>
        <v xml:space="preserve"> </v>
      </c>
      <c r="I36" s="28"/>
      <c r="J36" s="28" t="str">
        <f>IF((OR(I36=Sheet2!$C$2,I36=Sheet2!$C$3)),"X"," ")</f>
        <v xml:space="preserve"> </v>
      </c>
      <c r="K36" s="28"/>
      <c r="L36" s="10" t="str">
        <f t="shared" si="0"/>
        <v xml:space="preserve"> </v>
      </c>
    </row>
    <row r="37" spans="1:12" x14ac:dyDescent="0.35">
      <c r="A37" s="56"/>
      <c r="B37" s="60"/>
      <c r="C37" s="62"/>
      <c r="D37" s="61"/>
      <c r="E37" s="51"/>
      <c r="F37" s="51"/>
      <c r="G37" s="50"/>
      <c r="H37" s="67" t="str">
        <f>IFERROR(VLOOKUP($G37,Sheet2!$A$2:$B$8,2)," ")</f>
        <v xml:space="preserve"> </v>
      </c>
      <c r="I37" s="28"/>
      <c r="J37" s="28" t="str">
        <f>IF((OR(I37=Sheet2!$C$2,I37=Sheet2!$C$3)),"X"," ")</f>
        <v xml:space="preserve"> </v>
      </c>
      <c r="K37" s="28"/>
      <c r="L37" s="10" t="str">
        <f t="shared" si="0"/>
        <v xml:space="preserve"> </v>
      </c>
    </row>
    <row r="38" spans="1:12" x14ac:dyDescent="0.35">
      <c r="A38" s="56"/>
      <c r="B38" s="60"/>
      <c r="C38" s="62"/>
      <c r="D38" s="61"/>
      <c r="E38" s="51"/>
      <c r="F38" s="51"/>
      <c r="G38" s="50"/>
      <c r="H38" s="67" t="str">
        <f>IFERROR(VLOOKUP($G38,Sheet2!$A$2:$B$8,2)," ")</f>
        <v xml:space="preserve"> </v>
      </c>
      <c r="I38" s="28"/>
      <c r="J38" s="28" t="str">
        <f>IF((OR(I38=Sheet2!$C$2,I38=Sheet2!$C$3)),"X"," ")</f>
        <v xml:space="preserve"> </v>
      </c>
      <c r="K38" s="28"/>
      <c r="L38" s="10" t="str">
        <f t="shared" si="0"/>
        <v xml:space="preserve"> </v>
      </c>
    </row>
    <row r="39" spans="1:12" x14ac:dyDescent="0.35">
      <c r="A39" s="56"/>
      <c r="B39" s="60"/>
      <c r="C39" s="62"/>
      <c r="D39" s="61"/>
      <c r="E39" s="51"/>
      <c r="F39" s="51"/>
      <c r="G39" s="50"/>
      <c r="H39" s="67" t="str">
        <f>IFERROR(VLOOKUP($G39,Sheet2!$A$2:$B$8,2)," ")</f>
        <v xml:space="preserve"> </v>
      </c>
      <c r="I39" s="28"/>
      <c r="J39" s="28" t="str">
        <f>IF((OR(I39=Sheet2!$C$2,I39=Sheet2!$C$3)),"X"," ")</f>
        <v xml:space="preserve"> </v>
      </c>
      <c r="K39" s="28"/>
      <c r="L39" s="10" t="str">
        <f t="shared" si="0"/>
        <v xml:space="preserve"> </v>
      </c>
    </row>
    <row r="40" spans="1:12" ht="15" thickBot="1" x14ac:dyDescent="0.4">
      <c r="A40" s="63"/>
      <c r="B40" s="64"/>
      <c r="C40" s="62"/>
      <c r="D40" s="61"/>
      <c r="E40" s="51"/>
      <c r="F40" s="51"/>
      <c r="G40" s="50"/>
      <c r="H40" s="67" t="str">
        <f>IFERROR(VLOOKUP($G40,Sheet2!$A$2:$B$8,2)," ")</f>
        <v xml:space="preserve"> </v>
      </c>
      <c r="I40" s="28"/>
      <c r="J40" s="28" t="str">
        <f>IF((OR(I40=Sheet2!$C$2,I40=Sheet2!$C$3)),"X"," ")</f>
        <v xml:space="preserve"> </v>
      </c>
      <c r="K40" s="28"/>
      <c r="L40" s="10" t="str">
        <f t="shared" si="0"/>
        <v xml:space="preserve"> </v>
      </c>
    </row>
    <row r="41" spans="1:12" ht="15" thickBot="1" x14ac:dyDescent="0.4">
      <c r="B41" s="65">
        <f>SUM(B13:B40)</f>
        <v>0</v>
      </c>
      <c r="F41" s="93" t="s">
        <v>54</v>
      </c>
      <c r="G41" s="93"/>
      <c r="H41" s="65">
        <f>SUM(H13:H40)*1</f>
        <v>0</v>
      </c>
      <c r="I41" t="s">
        <v>11</v>
      </c>
      <c r="L41" s="66">
        <f>SUM(L13:L40)</f>
        <v>0</v>
      </c>
    </row>
    <row r="42" spans="1:12" ht="8.25" customHeight="1" x14ac:dyDescent="0.35">
      <c r="L42" s="11"/>
    </row>
    <row r="43" spans="1:12" x14ac:dyDescent="0.35">
      <c r="A43" t="s">
        <v>12</v>
      </c>
      <c r="B43" s="90"/>
      <c r="C43" s="90"/>
      <c r="D43" s="36"/>
      <c r="F43" s="29"/>
    </row>
    <row r="44" spans="1:12" x14ac:dyDescent="0.35">
      <c r="D44" s="12" t="s">
        <v>40</v>
      </c>
      <c r="F44" t="s">
        <v>2</v>
      </c>
    </row>
    <row r="45" spans="1:12" x14ac:dyDescent="0.35">
      <c r="A45" t="s">
        <v>13</v>
      </c>
      <c r="B45" s="90"/>
      <c r="C45" s="90"/>
      <c r="D45" s="29"/>
      <c r="F45" s="29"/>
    </row>
    <row r="46" spans="1:12" x14ac:dyDescent="0.35">
      <c r="B46" t="s">
        <v>14</v>
      </c>
      <c r="D46" s="1" t="s">
        <v>15</v>
      </c>
      <c r="F46" t="s">
        <v>2</v>
      </c>
    </row>
    <row r="48" spans="1:12" x14ac:dyDescent="0.35">
      <c r="D48" s="4" t="s">
        <v>3</v>
      </c>
    </row>
    <row r="49" spans="1:12" x14ac:dyDescent="0.35">
      <c r="D49" s="4" t="s">
        <v>86</v>
      </c>
    </row>
    <row r="50" spans="1:12" x14ac:dyDescent="0.35">
      <c r="A50" s="3" t="s">
        <v>4</v>
      </c>
      <c r="B50" s="3"/>
      <c r="D50" s="4"/>
    </row>
    <row r="51" spans="1:12" ht="76.5" customHeight="1" x14ac:dyDescent="0.35">
      <c r="A51" s="82" t="s">
        <v>17</v>
      </c>
      <c r="B51" s="82"/>
      <c r="C51" s="83"/>
      <c r="D51" s="83"/>
      <c r="E51" s="83"/>
      <c r="F51" s="83"/>
      <c r="G51" s="83"/>
      <c r="H51" s="83"/>
      <c r="I51" s="83"/>
      <c r="J51" s="83"/>
      <c r="K51" s="83"/>
      <c r="L51" s="83"/>
    </row>
    <row r="52" spans="1:12" ht="15" customHeight="1" x14ac:dyDescent="0.35">
      <c r="A52" s="6"/>
      <c r="B52" s="6"/>
      <c r="C52" s="5"/>
      <c r="D52" s="5"/>
      <c r="E52" s="5"/>
      <c r="F52" s="5"/>
      <c r="G52" s="5"/>
      <c r="H52" s="5"/>
      <c r="I52" s="5"/>
      <c r="J52" s="5"/>
      <c r="K52" s="5"/>
      <c r="L52" s="5"/>
    </row>
    <row r="53" spans="1:12" ht="26.25" customHeight="1" x14ac:dyDescent="0.35">
      <c r="A53" s="94" t="s">
        <v>78</v>
      </c>
      <c r="B53" s="94"/>
      <c r="C53" s="94"/>
      <c r="D53" s="94"/>
      <c r="E53" s="94"/>
      <c r="F53" s="94"/>
      <c r="G53" s="94"/>
      <c r="H53" s="94"/>
      <c r="I53" s="94"/>
      <c r="J53" s="94"/>
      <c r="K53" s="94"/>
      <c r="L53" s="94"/>
    </row>
    <row r="54" spans="1:12" ht="11.25" customHeight="1" x14ac:dyDescent="0.35">
      <c r="A54" s="6"/>
      <c r="B54" s="6"/>
      <c r="C54" s="5"/>
      <c r="D54" s="5"/>
      <c r="E54" s="5"/>
      <c r="F54" s="5"/>
      <c r="G54" s="5"/>
      <c r="H54" s="5"/>
      <c r="I54" s="5"/>
      <c r="J54" s="5"/>
      <c r="K54" s="5"/>
      <c r="L54" s="5"/>
    </row>
    <row r="55" spans="1:12" ht="16" thickBot="1" x14ac:dyDescent="0.4">
      <c r="A55" s="55" t="s">
        <v>18</v>
      </c>
      <c r="B55" s="3"/>
    </row>
    <row r="56" spans="1:12" ht="24.75" customHeight="1" x14ac:dyDescent="0.35">
      <c r="A56" s="23" t="s">
        <v>30</v>
      </c>
      <c r="B56" s="30"/>
      <c r="C56" s="84" t="s">
        <v>31</v>
      </c>
      <c r="D56" s="85"/>
    </row>
    <row r="57" spans="1:12" ht="24" customHeight="1" x14ac:dyDescent="0.35">
      <c r="A57" s="24" t="s">
        <v>26</v>
      </c>
      <c r="B57" s="31"/>
      <c r="C57" s="78" t="s">
        <v>32</v>
      </c>
      <c r="D57" s="79"/>
    </row>
    <row r="58" spans="1:12" ht="25.5" customHeight="1" x14ac:dyDescent="0.35">
      <c r="A58" s="25" t="s">
        <v>27</v>
      </c>
      <c r="B58" s="32"/>
      <c r="C58" s="99" t="s">
        <v>33</v>
      </c>
      <c r="D58" s="100"/>
    </row>
    <row r="59" spans="1:12" ht="23.25" customHeight="1" x14ac:dyDescent="0.35">
      <c r="A59" s="68" t="s">
        <v>34</v>
      </c>
      <c r="B59" s="69"/>
      <c r="C59" s="78" t="s">
        <v>35</v>
      </c>
      <c r="D59" s="79"/>
    </row>
    <row r="60" spans="1:12" ht="23.25" customHeight="1" x14ac:dyDescent="0.35">
      <c r="A60" s="71" t="s">
        <v>80</v>
      </c>
      <c r="B60" s="72"/>
      <c r="C60" s="97" t="s">
        <v>81</v>
      </c>
      <c r="D60" s="98"/>
    </row>
    <row r="61" spans="1:12" ht="23.25" customHeight="1" x14ac:dyDescent="0.35">
      <c r="A61" s="24" t="s">
        <v>82</v>
      </c>
      <c r="B61" s="70"/>
      <c r="C61" s="78" t="s">
        <v>83</v>
      </c>
      <c r="D61" s="79"/>
    </row>
    <row r="62" spans="1:12" ht="23.25" customHeight="1" thickBot="1" x14ac:dyDescent="0.4">
      <c r="A62" s="73" t="s">
        <v>84</v>
      </c>
      <c r="B62" s="74"/>
      <c r="C62" s="95" t="s">
        <v>85</v>
      </c>
      <c r="D62" s="96"/>
    </row>
    <row r="64" spans="1:12" ht="18.5" x14ac:dyDescent="0.45">
      <c r="A64" s="54" t="s">
        <v>36</v>
      </c>
      <c r="B64" s="3"/>
    </row>
    <row r="65" spans="1:2" x14ac:dyDescent="0.35">
      <c r="A65" t="s">
        <v>75</v>
      </c>
    </row>
    <row r="66" spans="1:2" x14ac:dyDescent="0.35">
      <c r="A66" s="3" t="s">
        <v>76</v>
      </c>
      <c r="B66" s="3"/>
    </row>
    <row r="67" spans="1:2" x14ac:dyDescent="0.35">
      <c r="A67" t="s">
        <v>62</v>
      </c>
      <c r="B67" s="3"/>
    </row>
    <row r="68" spans="1:2" ht="9" customHeight="1" x14ac:dyDescent="0.35">
      <c r="A68" s="3"/>
      <c r="B68" s="3"/>
    </row>
    <row r="69" spans="1:2" x14ac:dyDescent="0.35">
      <c r="A69" t="s">
        <v>37</v>
      </c>
    </row>
    <row r="70" spans="1:2" x14ac:dyDescent="0.35">
      <c r="A70" t="s">
        <v>38</v>
      </c>
    </row>
    <row r="71" spans="1:2" x14ac:dyDescent="0.35">
      <c r="A71" t="s">
        <v>41</v>
      </c>
    </row>
    <row r="72" spans="1:2" x14ac:dyDescent="0.35">
      <c r="A72" t="s">
        <v>39</v>
      </c>
    </row>
  </sheetData>
  <sheetProtection algorithmName="SHA-512" hashValue="mg+9d3F8+C4sdQZg626zZU/qHk6dTLMkoZZQdo44SuQGmoYQMbkqqSHyEbD2Q96Rf/BiAKeI10UJ5nNkmx0rTA==" saltValue="cYJ+CRzfzBByX4WVKAx/tA==" spinCount="100000" sheet="1" objects="1" scenarios="1"/>
  <mergeCells count="20">
    <mergeCell ref="C61:D61"/>
    <mergeCell ref="C62:D62"/>
    <mergeCell ref="C60:D60"/>
    <mergeCell ref="C58:D58"/>
    <mergeCell ref="B6:C6"/>
    <mergeCell ref="E6:F6"/>
    <mergeCell ref="H8:L8"/>
    <mergeCell ref="C59:D59"/>
    <mergeCell ref="E11:F11"/>
    <mergeCell ref="A51:L51"/>
    <mergeCell ref="C56:D56"/>
    <mergeCell ref="C57:D57"/>
    <mergeCell ref="C11:D11"/>
    <mergeCell ref="B11:B12"/>
    <mergeCell ref="B43:C43"/>
    <mergeCell ref="B45:C45"/>
    <mergeCell ref="A11:A12"/>
    <mergeCell ref="G11:G12"/>
    <mergeCell ref="F41:G41"/>
    <mergeCell ref="A53:L53"/>
  </mergeCells>
  <pageMargins left="0.7" right="0.7" top="0.75" bottom="0.75" header="0.3" footer="0.3"/>
  <pageSetup scale="71" fitToHeight="0" orientation="landscape" r:id="rId1"/>
  <headerFooter>
    <oddFooter>&amp;LDate: 1/18/2024 Rev C&amp;CPAY-F003-B (1/11/23 and forward)
&amp;RPage &amp;N</oddFooter>
  </headerFooter>
  <rowBreaks count="1" manualBreakCount="1">
    <brk id="47" max="9" man="1"/>
  </rowBreaks>
  <ignoredErrors>
    <ignoredError sqref="J13:J40"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Sheet2!$C$2:$C$4</xm:f>
          </x14:formula1>
          <xm:sqref>I13:I40</xm:sqref>
        </x14:dataValidation>
        <x14:dataValidation type="list" allowBlank="1" showInputMessage="1" showErrorMessage="1" xr:uid="{653C85C0-0E5E-4491-BA3A-56708918B150}">
          <x14:formula1>
            <xm:f>Sheet2!$E$2:$E$3</xm:f>
          </x14:formula1>
          <xm:sqref>B13:B40</xm:sqref>
        </x14:dataValidation>
        <x14:dataValidation type="list" allowBlank="1" showInputMessage="1" showErrorMessage="1" xr:uid="{140E9478-38EF-4E51-A9AC-7C5C1D6322AC}">
          <x14:formula1>
            <xm:f>Sheet2!$F$2:$F$8</xm:f>
          </x14:formula1>
          <xm:sqref>G13:G40</xm:sqref>
        </x14:dataValidation>
        <x14:dataValidation type="list" allowBlank="1" showInputMessage="1" showErrorMessage="1" xr:uid="{AD55A1D7-05DF-4CA4-98A5-D79D4B558016}">
          <x14:formula1>
            <xm:f>Sheet2!$D$2:$D$8</xm:f>
          </x14:formula1>
          <xm:sqref>K13:K40</xm:sqref>
        </x14:dataValidation>
        <x14:dataValidation type="list" allowBlank="1" showInputMessage="1" showErrorMessage="1" xr:uid="{92A76763-F879-4B24-B9D2-478CA92F33D1}">
          <x14:formula1>
            <xm:f>Sheet2!$H$2:$H$4</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election activeCell="C15" sqref="C15"/>
    </sheetView>
  </sheetViews>
  <sheetFormatPr defaultRowHeight="14.5" x14ac:dyDescent="0.35"/>
  <cols>
    <col min="1" max="1" width="12" customWidth="1"/>
    <col min="2" max="2" width="11.1796875" customWidth="1"/>
    <col min="4" max="4" width="22.1796875" customWidth="1"/>
    <col min="5" max="5" width="9.1796875" style="41"/>
    <col min="6" max="6" width="12" style="38" customWidth="1"/>
    <col min="7" max="7" width="9.1796875" style="39"/>
    <col min="8" max="8" width="17.453125" customWidth="1"/>
  </cols>
  <sheetData>
    <row r="1" spans="1:8" s="2" customFormat="1" x14ac:dyDescent="0.35">
      <c r="A1" s="45" t="s">
        <v>52</v>
      </c>
      <c r="B1" s="46" t="s">
        <v>55</v>
      </c>
      <c r="C1" s="2" t="s">
        <v>8</v>
      </c>
      <c r="D1" s="2" t="s">
        <v>60</v>
      </c>
      <c r="E1" s="52"/>
      <c r="F1" s="45" t="s">
        <v>52</v>
      </c>
      <c r="G1" s="46" t="s">
        <v>55</v>
      </c>
      <c r="H1" s="2" t="s">
        <v>61</v>
      </c>
    </row>
    <row r="2" spans="1:8" x14ac:dyDescent="0.35">
      <c r="A2" s="38" t="s">
        <v>56</v>
      </c>
      <c r="B2" s="47">
        <v>1</v>
      </c>
      <c r="C2" t="s">
        <v>42</v>
      </c>
      <c r="D2" t="s">
        <v>25</v>
      </c>
      <c r="E2" s="41">
        <v>1</v>
      </c>
      <c r="F2" s="38" t="s">
        <v>56</v>
      </c>
      <c r="G2" s="47">
        <v>1</v>
      </c>
      <c r="H2" t="s">
        <v>58</v>
      </c>
    </row>
    <row r="3" spans="1:8" x14ac:dyDescent="0.35">
      <c r="A3" s="38" t="s">
        <v>48</v>
      </c>
      <c r="B3" s="47">
        <v>0.25</v>
      </c>
      <c r="C3" t="s">
        <v>16</v>
      </c>
      <c r="D3" t="s">
        <v>26</v>
      </c>
      <c r="E3" s="41">
        <v>0.5</v>
      </c>
      <c r="F3" s="38" t="s">
        <v>47</v>
      </c>
      <c r="G3" s="47">
        <v>0.5</v>
      </c>
      <c r="H3" t="s">
        <v>88</v>
      </c>
    </row>
    <row r="4" spans="1:8" ht="15.5" x14ac:dyDescent="0.35">
      <c r="A4" s="38" t="s">
        <v>47</v>
      </c>
      <c r="B4" s="47">
        <v>0.5</v>
      </c>
      <c r="C4" s="16" t="s">
        <v>79</v>
      </c>
      <c r="D4" t="s">
        <v>29</v>
      </c>
      <c r="F4" s="38" t="s">
        <v>48</v>
      </c>
      <c r="G4" s="47">
        <v>0.25</v>
      </c>
      <c r="H4" t="s">
        <v>59</v>
      </c>
    </row>
    <row r="5" spans="1:8" x14ac:dyDescent="0.35">
      <c r="A5" s="38" t="s">
        <v>49</v>
      </c>
      <c r="B5" s="47">
        <v>0.16669999999999999</v>
      </c>
      <c r="D5" t="s">
        <v>28</v>
      </c>
      <c r="F5" s="38" t="s">
        <v>46</v>
      </c>
      <c r="G5" s="47">
        <v>0.33329999999999999</v>
      </c>
    </row>
    <row r="6" spans="1:8" x14ac:dyDescent="0.35">
      <c r="A6" s="38" t="s">
        <v>46</v>
      </c>
      <c r="B6" s="47">
        <v>0.33329999999999999</v>
      </c>
      <c r="D6" t="s">
        <v>80</v>
      </c>
      <c r="F6" s="38" t="s">
        <v>49</v>
      </c>
      <c r="G6" s="47">
        <v>0.16669999999999999</v>
      </c>
    </row>
    <row r="7" spans="1:8" x14ac:dyDescent="0.35">
      <c r="A7" s="38" t="s">
        <v>51</v>
      </c>
      <c r="B7" s="47">
        <v>0.125</v>
      </c>
      <c r="D7" t="s">
        <v>82</v>
      </c>
      <c r="F7" s="38" t="s">
        <v>50</v>
      </c>
      <c r="G7" s="47">
        <v>0.25</v>
      </c>
    </row>
    <row r="8" spans="1:8" x14ac:dyDescent="0.35">
      <c r="A8" s="38" t="s">
        <v>50</v>
      </c>
      <c r="B8" s="47">
        <v>0.25</v>
      </c>
      <c r="D8" t="s">
        <v>84</v>
      </c>
      <c r="F8" s="38" t="s">
        <v>51</v>
      </c>
      <c r="G8" s="47">
        <v>0.125</v>
      </c>
    </row>
  </sheetData>
  <sheetProtection algorithmName="SHA-512" hashValue="DPQzvXfb3s1oAwtfrNB4SNBk3sNSGlorW/C4lLd34FghELwYApN1W2tIFJMmM2acutZruadDvmdQZyphRZantg==" saltValue="y24YAGwa9LcI8Vnyew6FgQ==" spinCount="100000" sheet="1" objects="1" scenarios="1"/>
  <sortState xmlns:xlrd2="http://schemas.microsoft.com/office/spreadsheetml/2017/richdata2" ref="A2:B8">
    <sortCondition ref="A2:A8"/>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34186C57680459AF72385C9C6E887" ma:contentTypeVersion="34" ma:contentTypeDescription="Create a new document." ma:contentTypeScope="" ma:versionID="0b2427af6a6706ad82339ad218622f74">
  <xsd:schema xmlns:xsd="http://www.w3.org/2001/XMLSchema" xmlns:xs="http://www.w3.org/2001/XMLSchema" xmlns:p="http://schemas.microsoft.com/office/2006/metadata/properties" xmlns:ns3="7fe5afab-1887-424e-864a-56ebf181c4ec" xmlns:ns4="5844b4cd-722d-4cb6-934e-f1a9de6ea4dc" targetNamespace="http://schemas.microsoft.com/office/2006/metadata/properties" ma:root="true" ma:fieldsID="36be502eed0897024f7a5e6b0c33ecce" ns3:_="" ns4:_="">
    <xsd:import namespace="7fe5afab-1887-424e-864a-56ebf181c4ec"/>
    <xsd:import namespace="5844b4cd-722d-4cb6-934e-f1a9de6ea4dc"/>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Templates" minOccurs="0"/>
                <xsd:element ref="ns4:Self_Registration_Enabled0" minOccurs="0"/>
                <xsd:element ref="ns4:MediaServiceMetadata" minOccurs="0"/>
                <xsd:element ref="ns4:MediaServiceFastMetadata" minOccurs="0"/>
                <xsd:element ref="ns4:MediaServiceEventHashCode" minOccurs="0"/>
                <xsd:element ref="ns4:MediaServiceGenerationTime" minOccurs="0"/>
                <xsd:element ref="ns4:TeamsChannelId" minOccurs="0"/>
                <xsd:element ref="ns4:IsNotebookLocked" minOccurs="0"/>
                <xsd:element ref="ns4:MediaServiceAutoTags" minOccurs="0"/>
                <xsd:element ref="ns4:MediaServiceOCR" minOccurs="0"/>
                <xsd:element ref="ns4:MediaServiceAutoKeyPoints" minOccurs="0"/>
                <xsd:element ref="ns4:MediaServiceKeyPoints" minOccurs="0"/>
                <xsd:element ref="ns4:MediaServiceDateTaken" minOccurs="0"/>
                <xsd:element ref="ns4:_activity" minOccurs="0"/>
                <xsd:element ref="ns4:MediaServiceObjectDetectorVersions"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e5afab-1887-424e-864a-56ebf181c4e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44b4cd-722d-4cb6-934e-f1a9de6ea4dc"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Templates" ma:index="25" nillable="true" ma:displayName="Templates" ma:internalName="Templates">
      <xsd:simpleType>
        <xsd:restriction base="dms:Note">
          <xsd:maxLength value="255"/>
        </xsd:restriction>
      </xsd:simpleType>
    </xsd:element>
    <xsd:element name="Self_Registration_Enabled0" ma:index="26" nillable="true" ma:displayName="Self Registration Enabled" ma:internalName="Self_Registration_Enabled0">
      <xsd:simpleType>
        <xsd:restriction base="dms:Boolean"/>
      </xsd:simple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TeamsChannelId" ma:index="31" nillable="true" ma:displayName="Teams Channel Id" ma:internalName="TeamsChannelId">
      <xsd:simpleType>
        <xsd:restriction base="dms:Text"/>
      </xsd:simpleType>
    </xsd:element>
    <xsd:element name="IsNotebookLocked" ma:index="32" nillable="true" ma:displayName="Is Notebook Locked" ma:internalName="IsNotebookLocked">
      <xsd:simpleType>
        <xsd:restriction base="dms:Boolean"/>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_activity" ma:index="38" nillable="true" ma:displayName="_activity" ma:hidden="true" ma:internalName="_activity">
      <xsd:simpleType>
        <xsd:restriction base="dms:Not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lf_Registration_Enabled xmlns="5844b4cd-722d-4cb6-934e-f1a9de6ea4dc" xsi:nil="true"/>
    <Invited_Students xmlns="5844b4cd-722d-4cb6-934e-f1a9de6ea4dc" xsi:nil="true"/>
    <TeamsChannelId xmlns="5844b4cd-722d-4cb6-934e-f1a9de6ea4dc" xsi:nil="true"/>
    <Self_Registration_Enabled0 xmlns="5844b4cd-722d-4cb6-934e-f1a9de6ea4dc" xsi:nil="true"/>
    <Invited_Teachers xmlns="5844b4cd-722d-4cb6-934e-f1a9de6ea4dc" xsi:nil="true"/>
    <Is_Collaboration_Space_Locked xmlns="5844b4cd-722d-4cb6-934e-f1a9de6ea4dc" xsi:nil="true"/>
    <Owner xmlns="5844b4cd-722d-4cb6-934e-f1a9de6ea4dc">
      <UserInfo>
        <DisplayName/>
        <AccountId xsi:nil="true"/>
        <AccountType/>
      </UserInfo>
    </Owner>
    <CultureName xmlns="5844b4cd-722d-4cb6-934e-f1a9de6ea4dc" xsi:nil="true"/>
    <Students xmlns="5844b4cd-722d-4cb6-934e-f1a9de6ea4dc">
      <UserInfo>
        <DisplayName/>
        <AccountId xsi:nil="true"/>
        <AccountType/>
      </UserInfo>
    </Students>
    <Student_Groups xmlns="5844b4cd-722d-4cb6-934e-f1a9de6ea4dc">
      <UserInfo>
        <DisplayName/>
        <AccountId xsi:nil="true"/>
        <AccountType/>
      </UserInfo>
    </Student_Groups>
    <DefaultSectionNames xmlns="5844b4cd-722d-4cb6-934e-f1a9de6ea4dc" xsi:nil="true"/>
    <Templates xmlns="5844b4cd-722d-4cb6-934e-f1a9de6ea4dc" xsi:nil="true"/>
    <NotebookType xmlns="5844b4cd-722d-4cb6-934e-f1a9de6ea4dc" xsi:nil="true"/>
    <IsNotebookLocked xmlns="5844b4cd-722d-4cb6-934e-f1a9de6ea4dc" xsi:nil="true"/>
    <_activity xmlns="5844b4cd-722d-4cb6-934e-f1a9de6ea4dc" xsi:nil="true"/>
    <Has_Teacher_Only_SectionGroup xmlns="5844b4cd-722d-4cb6-934e-f1a9de6ea4dc" xsi:nil="true"/>
    <FolderType xmlns="5844b4cd-722d-4cb6-934e-f1a9de6ea4dc" xsi:nil="true"/>
    <Teachers xmlns="5844b4cd-722d-4cb6-934e-f1a9de6ea4dc">
      <UserInfo>
        <DisplayName/>
        <AccountId xsi:nil="true"/>
        <AccountType/>
      </UserInfo>
    </Teachers>
    <AppVersion xmlns="5844b4cd-722d-4cb6-934e-f1a9de6ea4dc" xsi:nil="true"/>
  </documentManagement>
</p:properties>
</file>

<file path=customXml/itemProps1.xml><?xml version="1.0" encoding="utf-8"?>
<ds:datastoreItem xmlns:ds="http://schemas.openxmlformats.org/officeDocument/2006/customXml" ds:itemID="{11F5D903-EBDD-423E-ACA1-7A306C9F58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e5afab-1887-424e-864a-56ebf181c4ec"/>
    <ds:schemaRef ds:uri="5844b4cd-722d-4cb6-934e-f1a9de6ea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570C0-84B8-44AE-93A0-4634DF4E1716}">
  <ds:schemaRefs>
    <ds:schemaRef ds:uri="http://schemas.microsoft.com/sharepoint/v3/contenttype/forms"/>
  </ds:schemaRefs>
</ds:datastoreItem>
</file>

<file path=customXml/itemProps3.xml><?xml version="1.0" encoding="utf-8"?>
<ds:datastoreItem xmlns:ds="http://schemas.openxmlformats.org/officeDocument/2006/customXml" ds:itemID="{86310E9A-3BE4-4D77-83AF-D75A6A980A17}">
  <ds:schemaRefs>
    <ds:schemaRef ds:uri="http://schemas.microsoft.com/office/2006/metadata/properties"/>
    <ds:schemaRef ds:uri="http://schemas.microsoft.com/office/2006/documentManagement/types"/>
    <ds:schemaRef ds:uri="7fe5afab-1887-424e-864a-56ebf181c4ec"/>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5844b4cd-722d-4cb6-934e-f1a9de6ea4d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PAY-F003-B</vt:lpstr>
      <vt:lpstr>Sheet2</vt:lpstr>
      <vt:lpstr>'PAY-F003-B'!Print_Area</vt:lpstr>
    </vt:vector>
  </TitlesOfParts>
  <Company>Washoe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 Lisa Mae</dc:creator>
  <cp:lastModifiedBy>Druitt, Camille</cp:lastModifiedBy>
  <cp:lastPrinted>2023-02-13T18:36:06Z</cp:lastPrinted>
  <dcterms:created xsi:type="dcterms:W3CDTF">2020-10-15T18:22:23Z</dcterms:created>
  <dcterms:modified xsi:type="dcterms:W3CDTF">2025-04-07T23:13:57Z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0x010100EAA34186C57680459AF72385C9C6E887</vt:lpwstr>
  </property>
</Properties>
</file>